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VKharitonova\Desktop\"/>
    </mc:Choice>
  </mc:AlternateContent>
  <bookViews>
    <workbookView xWindow="0" yWindow="0" windowWidth="23040" windowHeight="9120"/>
  </bookViews>
  <sheets>
    <sheet name="ЛОТ 1" sheetId="2" r:id="rId1"/>
  </sheets>
  <definedNames>
    <definedName name="RSBookmark_1000252" localSheetId="0">'ЛОТ 1'!#REF!</definedName>
    <definedName name="RSBookmark_1000253" localSheetId="0">'ЛОТ 1'!#REF!</definedName>
    <definedName name="RSBookmark_1000254" localSheetId="0">'ЛОТ 1'!#REF!</definedName>
    <definedName name="RSBookmark_1000255" localSheetId="0">'ЛОТ 1'!#REF!</definedName>
    <definedName name="_xlnm.Print_Area" localSheetId="0">'ЛОТ 1'!$A$2:$N$31</definedName>
  </definedNames>
  <calcPr calcId="152511" iterate="1"/>
</workbook>
</file>

<file path=xl/calcChain.xml><?xml version="1.0" encoding="utf-8"?>
<calcChain xmlns="http://schemas.openxmlformats.org/spreadsheetml/2006/main">
  <c r="H10" i="2" l="1"/>
  <c r="J10" i="2" s="1"/>
  <c r="L10" i="2" s="1"/>
  <c r="N10" i="2" s="1"/>
  <c r="H11" i="2"/>
  <c r="J11" i="2" s="1"/>
  <c r="L11" i="2" s="1"/>
  <c r="N11" i="2" s="1"/>
  <c r="H12" i="2"/>
  <c r="J12" i="2" s="1"/>
  <c r="L12" i="2" s="1"/>
  <c r="N12" i="2" s="1"/>
  <c r="H13" i="2"/>
  <c r="J13" i="2" s="1"/>
  <c r="L13" i="2" s="1"/>
  <c r="N13" i="2" s="1"/>
  <c r="H14" i="2"/>
  <c r="J14" i="2" s="1"/>
  <c r="L14" i="2" s="1"/>
  <c r="N14" i="2" s="1"/>
  <c r="H15" i="2"/>
  <c r="J15" i="2" s="1"/>
  <c r="L15" i="2" s="1"/>
  <c r="N15" i="2" s="1"/>
  <c r="H16" i="2"/>
  <c r="J16" i="2" s="1"/>
  <c r="L16" i="2" s="1"/>
  <c r="N16" i="2" s="1"/>
  <c r="H17" i="2"/>
  <c r="J17" i="2" s="1"/>
  <c r="L17" i="2" s="1"/>
  <c r="N17" i="2" s="1"/>
  <c r="H18" i="2"/>
  <c r="J18" i="2" s="1"/>
  <c r="L18" i="2" s="1"/>
  <c r="N18" i="2" s="1"/>
  <c r="H19" i="2"/>
  <c r="J19" i="2" s="1"/>
  <c r="L19" i="2" s="1"/>
  <c r="N19" i="2" s="1"/>
  <c r="H20" i="2"/>
  <c r="J20" i="2" s="1"/>
  <c r="L20" i="2" s="1"/>
  <c r="N20" i="2" s="1"/>
  <c r="H21" i="2"/>
  <c r="J21" i="2" s="1"/>
  <c r="L21" i="2" s="1"/>
  <c r="N21" i="2" s="1"/>
  <c r="H22" i="2"/>
  <c r="J22" i="2" s="1"/>
  <c r="L22" i="2" s="1"/>
  <c r="N22" i="2" s="1"/>
  <c r="H23" i="2"/>
  <c r="J23" i="2" s="1"/>
  <c r="L23" i="2" s="1"/>
  <c r="N23" i="2" s="1"/>
  <c r="H24" i="2"/>
  <c r="J24" i="2" s="1"/>
  <c r="L24" i="2" s="1"/>
  <c r="N24" i="2" s="1"/>
  <c r="H25" i="2"/>
  <c r="J25" i="2" s="1"/>
  <c r="L25" i="2" s="1"/>
  <c r="N25" i="2" s="1"/>
  <c r="H26" i="2"/>
  <c r="J26" i="2" s="1"/>
  <c r="L26" i="2" s="1"/>
  <c r="N26" i="2" s="1"/>
  <c r="H27" i="2"/>
  <c r="J27" i="2" s="1"/>
  <c r="L27" i="2" s="1"/>
  <c r="N27" i="2" s="1"/>
  <c r="H28" i="2"/>
  <c r="J28" i="2" s="1"/>
  <c r="L28" i="2" s="1"/>
  <c r="N28" i="2" s="1"/>
  <c r="H29" i="2"/>
  <c r="J29" i="2" s="1"/>
  <c r="L29" i="2" s="1"/>
  <c r="N29" i="2" s="1"/>
  <c r="H30" i="2"/>
  <c r="J30" i="2" s="1"/>
  <c r="L30" i="2" s="1"/>
  <c r="N30" i="2" s="1"/>
  <c r="H32" i="2"/>
  <c r="J32" i="2" s="1"/>
  <c r="L32" i="2" s="1"/>
  <c r="N32" i="2" s="1"/>
  <c r="H33" i="2"/>
  <c r="J33" i="2" s="1"/>
  <c r="L33" i="2" s="1"/>
  <c r="N33" i="2" s="1"/>
  <c r="H34" i="2"/>
  <c r="J34" i="2" s="1"/>
  <c r="L34" i="2" s="1"/>
  <c r="N34" i="2" s="1"/>
  <c r="H35" i="2"/>
  <c r="J35" i="2" s="1"/>
  <c r="L35" i="2" s="1"/>
  <c r="N35" i="2" s="1"/>
  <c r="H41" i="2"/>
  <c r="J41" i="2" s="1"/>
  <c r="L41" i="2" s="1"/>
  <c r="N41" i="2" s="1"/>
  <c r="H42" i="2"/>
  <c r="J42" i="2" s="1"/>
  <c r="L42" i="2" s="1"/>
  <c r="N42" i="2" s="1"/>
  <c r="H43" i="2"/>
  <c r="J43" i="2" s="1"/>
  <c r="L43" i="2" s="1"/>
  <c r="N43" i="2" s="1"/>
  <c r="H44" i="2"/>
  <c r="J44" i="2" s="1"/>
  <c r="L44" i="2" s="1"/>
  <c r="N44" i="2" s="1"/>
  <c r="H45" i="2"/>
  <c r="J45" i="2" s="1"/>
  <c r="L45" i="2" s="1"/>
  <c r="N45" i="2" s="1"/>
  <c r="H46" i="2"/>
  <c r="J46" i="2" s="1"/>
  <c r="L46" i="2" s="1"/>
  <c r="N46" i="2" s="1"/>
  <c r="H47" i="2"/>
  <c r="J47" i="2" s="1"/>
  <c r="L47" i="2" s="1"/>
  <c r="N47" i="2" s="1"/>
  <c r="H48" i="2"/>
  <c r="J48" i="2" s="1"/>
  <c r="L48" i="2" s="1"/>
  <c r="N48" i="2" s="1"/>
  <c r="H49" i="2"/>
  <c r="J49" i="2" s="1"/>
  <c r="L49" i="2" s="1"/>
  <c r="N49" i="2" s="1"/>
  <c r="H50" i="2"/>
  <c r="J50" i="2" s="1"/>
  <c r="L50" i="2" s="1"/>
  <c r="N50" i="2" s="1"/>
  <c r="H51" i="2"/>
  <c r="J51" i="2" s="1"/>
  <c r="L51" i="2" s="1"/>
  <c r="N51" i="2" s="1"/>
  <c r="H52" i="2"/>
  <c r="J52" i="2" s="1"/>
  <c r="L52" i="2" s="1"/>
  <c r="N52" i="2" s="1"/>
  <c r="H53" i="2"/>
  <c r="J53" i="2" s="1"/>
  <c r="L53" i="2" s="1"/>
  <c r="N53" i="2" s="1"/>
  <c r="H56" i="2"/>
  <c r="J56" i="2" s="1"/>
  <c r="L56" i="2" s="1"/>
  <c r="N56" i="2" s="1"/>
  <c r="H57" i="2"/>
  <c r="J57" i="2" s="1"/>
  <c r="L57" i="2" s="1"/>
  <c r="N57" i="2" s="1"/>
  <c r="H58" i="2"/>
  <c r="J58" i="2" s="1"/>
  <c r="L58" i="2" s="1"/>
  <c r="N58" i="2" s="1"/>
  <c r="H59" i="2"/>
  <c r="J59" i="2" s="1"/>
  <c r="L59" i="2" s="1"/>
  <c r="N59" i="2" s="1"/>
  <c r="H60" i="2"/>
  <c r="J60" i="2" s="1"/>
  <c r="L60" i="2" s="1"/>
  <c r="N60" i="2" s="1"/>
  <c r="H61" i="2"/>
  <c r="J61" i="2" s="1"/>
  <c r="L61" i="2" s="1"/>
  <c r="N61" i="2" s="1"/>
  <c r="H62" i="2"/>
  <c r="J62" i="2" s="1"/>
  <c r="L62" i="2" s="1"/>
  <c r="N62" i="2" s="1"/>
  <c r="H63" i="2"/>
  <c r="J63" i="2" s="1"/>
  <c r="L63" i="2" s="1"/>
  <c r="N63" i="2" s="1"/>
  <c r="H64" i="2"/>
  <c r="J64" i="2" s="1"/>
  <c r="L64" i="2" s="1"/>
  <c r="N64" i="2" s="1"/>
  <c r="H65" i="2"/>
  <c r="J65" i="2" s="1"/>
  <c r="L65" i="2" s="1"/>
  <c r="N65" i="2" s="1"/>
  <c r="H66" i="2"/>
  <c r="J66" i="2" s="1"/>
  <c r="L66" i="2" s="1"/>
  <c r="N66" i="2" s="1"/>
  <c r="H67" i="2"/>
  <c r="J67" i="2" s="1"/>
  <c r="L67" i="2" s="1"/>
  <c r="N67" i="2" s="1"/>
  <c r="H68" i="2"/>
  <c r="J68" i="2" s="1"/>
  <c r="L68" i="2" s="1"/>
  <c r="N68" i="2" s="1"/>
  <c r="H69" i="2"/>
  <c r="J69" i="2" s="1"/>
  <c r="L69" i="2" s="1"/>
  <c r="N69" i="2" s="1"/>
  <c r="H70" i="2"/>
  <c r="J70" i="2" s="1"/>
  <c r="L70" i="2" s="1"/>
  <c r="N70" i="2" s="1"/>
  <c r="H71" i="2"/>
  <c r="J71" i="2" s="1"/>
  <c r="L71" i="2" s="1"/>
  <c r="N71" i="2" s="1"/>
  <c r="H72" i="2"/>
  <c r="J72" i="2" s="1"/>
  <c r="L72" i="2" s="1"/>
  <c r="N72" i="2" s="1"/>
  <c r="H73" i="2"/>
  <c r="J73" i="2" s="1"/>
  <c r="L73" i="2" s="1"/>
  <c r="N73" i="2" s="1"/>
  <c r="H74" i="2"/>
  <c r="J74" i="2" s="1"/>
  <c r="L74" i="2" s="1"/>
  <c r="N74" i="2" s="1"/>
  <c r="H75" i="2"/>
  <c r="J75" i="2" s="1"/>
  <c r="L75" i="2" s="1"/>
  <c r="N75" i="2" s="1"/>
  <c r="H76" i="2"/>
  <c r="J76" i="2" s="1"/>
  <c r="L76" i="2" s="1"/>
  <c r="N76" i="2" s="1"/>
  <c r="H77" i="2"/>
  <c r="J77" i="2" s="1"/>
  <c r="L77" i="2" s="1"/>
  <c r="N77" i="2" s="1"/>
  <c r="H78" i="2"/>
  <c r="J78" i="2" s="1"/>
  <c r="L78" i="2" s="1"/>
  <c r="N78" i="2" s="1"/>
  <c r="H79" i="2"/>
  <c r="J79" i="2" s="1"/>
  <c r="L79" i="2" s="1"/>
  <c r="N79" i="2" s="1"/>
  <c r="H80" i="2"/>
  <c r="J80" i="2" s="1"/>
  <c r="L80" i="2" s="1"/>
  <c r="N80" i="2" s="1"/>
  <c r="H81" i="2"/>
  <c r="J81" i="2" s="1"/>
  <c r="L81" i="2" s="1"/>
  <c r="N81" i="2" s="1"/>
  <c r="H82" i="2"/>
  <c r="J82" i="2" s="1"/>
  <c r="L82" i="2" s="1"/>
  <c r="N82" i="2" s="1"/>
  <c r="H83" i="2"/>
  <c r="J83" i="2" s="1"/>
  <c r="L83" i="2" s="1"/>
  <c r="N83" i="2" s="1"/>
  <c r="H84" i="2"/>
  <c r="J84" i="2" s="1"/>
  <c r="L84" i="2" s="1"/>
  <c r="N84" i="2" s="1"/>
  <c r="H85" i="2"/>
  <c r="J85" i="2" s="1"/>
  <c r="L85" i="2" s="1"/>
  <c r="N85" i="2" s="1"/>
  <c r="H86" i="2"/>
  <c r="J86" i="2" s="1"/>
  <c r="L86" i="2" s="1"/>
  <c r="N86" i="2" s="1"/>
  <c r="H87" i="2"/>
  <c r="J87" i="2" s="1"/>
  <c r="L87" i="2" s="1"/>
  <c r="N87" i="2" s="1"/>
  <c r="H88" i="2"/>
  <c r="J88" i="2" s="1"/>
  <c r="L88" i="2" s="1"/>
  <c r="N88" i="2" s="1"/>
  <c r="H89" i="2"/>
  <c r="J89" i="2" s="1"/>
  <c r="L89" i="2" s="1"/>
  <c r="N89" i="2" s="1"/>
  <c r="F31" i="2" l="1"/>
  <c r="H31" i="2" s="1"/>
  <c r="J31" i="2" s="1"/>
  <c r="L31" i="2" s="1"/>
  <c r="N31" i="2" s="1"/>
  <c r="H9" i="2"/>
  <c r="J9" i="2" s="1"/>
  <c r="L9" i="2" s="1"/>
  <c r="N9" i="2" s="1"/>
  <c r="E4" i="2"/>
</calcChain>
</file>

<file path=xl/sharedStrings.xml><?xml version="1.0" encoding="utf-8"?>
<sst xmlns="http://schemas.openxmlformats.org/spreadsheetml/2006/main" count="257" uniqueCount="199">
  <si>
    <t xml:space="preserve">Прайс-лист </t>
  </si>
  <si>
    <t>Скидка</t>
  </si>
  <si>
    <t>Стоимость с учетом скидки</t>
  </si>
  <si>
    <t>Логистическая надбавка партнера</t>
  </si>
  <si>
    <t>DDP, USD, без НДС</t>
  </si>
  <si>
    <t>НДС</t>
  </si>
  <si>
    <t>Финальная стоимость</t>
  </si>
  <si>
    <t>ЛОТ №1_Покупка серверного оборудования IBM 2017</t>
  </si>
  <si>
    <t>Компания-претендент</t>
  </si>
  <si>
    <t>Предмет тендера</t>
  </si>
  <si>
    <t>№ тендерной документации</t>
  </si>
  <si>
    <t>Итоговая стоимость</t>
  </si>
  <si>
    <t xml:space="preserve">Дополнительная партнерская скидка </t>
  </si>
  <si>
    <t>№ п/п</t>
  </si>
  <si>
    <t>Product</t>
  </si>
  <si>
    <t>Description</t>
  </si>
  <si>
    <t>Кол-во</t>
  </si>
  <si>
    <t>USD</t>
  </si>
  <si>
    <t>%</t>
  </si>
  <si>
    <t xml:space="preserve">DDU, USD </t>
  </si>
  <si>
    <t>%, без НДС</t>
  </si>
  <si>
    <t>Если применимо, %</t>
  </si>
  <si>
    <t>DDP, USD, с НДС</t>
  </si>
  <si>
    <t>VSPG1500-SOLUTION.S</t>
  </si>
  <si>
    <t>Virtual Storage Platform G1500</t>
  </si>
  <si>
    <t>DKC-F810I-CM16G.P</t>
  </si>
  <si>
    <t>Cache Memory Module (16GB)</t>
  </si>
  <si>
    <t>DKC-F810I-600JCM.P</t>
  </si>
  <si>
    <t>600GB, 10K rpm SFF Disk Drive</t>
  </si>
  <si>
    <t>DKC-F810I-960MGM.P</t>
  </si>
  <si>
    <t>960GB SFF Solid State Drive</t>
  </si>
  <si>
    <t>VSPG1500-MAINT.S</t>
  </si>
  <si>
    <t>VSP G1500 Maintenance Support</t>
  </si>
  <si>
    <t>043-993077-01.P</t>
  </si>
  <si>
    <t>SVC VSP G1x00 HDD BLF 1Mo - Incl Spares (per HDD)</t>
  </si>
  <si>
    <t>043-995134-01.P</t>
  </si>
  <si>
    <t xml:space="preserve">SVC VSP G1x00 960GB SSD BLF 1Mo - Incl Spares (per SSD) </t>
  </si>
  <si>
    <t>VSPG1500-SW.S</t>
  </si>
  <si>
    <t>VSPG1500 Software Sales</t>
  </si>
  <si>
    <t>VSPG1500-SW-SPT.S</t>
  </si>
  <si>
    <t>VSPG1500 Software Support</t>
  </si>
  <si>
    <t>3</t>
  </si>
  <si>
    <t>3.1</t>
  </si>
  <si>
    <t>3.1.1</t>
  </si>
  <si>
    <t>3.2</t>
  </si>
  <si>
    <t>3.2.1</t>
  </si>
  <si>
    <t>VSPG1500-UPG.S</t>
  </si>
  <si>
    <t>044-235001-020.P</t>
  </si>
  <si>
    <t>305-235001-020.P</t>
  </si>
  <si>
    <t>VSP G1500 Hardware Upgrade Sales</t>
  </si>
  <si>
    <t>VSP G1x00 SVOS 20TB Block</t>
  </si>
  <si>
    <t>SVC VSP G1x00 SVOS 20TB Block - SW Backline Support</t>
  </si>
  <si>
    <t>Line #</t>
  </si>
  <si>
    <t>Order Code</t>
  </si>
  <si>
    <t>Ext Quantity</t>
  </si>
  <si>
    <t>1.1</t>
  </si>
  <si>
    <t>1.1.1</t>
  </si>
  <si>
    <t>1.2</t>
  </si>
  <si>
    <t>1.2.1</t>
  </si>
  <si>
    <t>1.3</t>
  </si>
  <si>
    <t>1.3.1</t>
  </si>
  <si>
    <t>1.4</t>
  </si>
  <si>
    <t>1.4.1</t>
  </si>
  <si>
    <t>2</t>
  </si>
  <si>
    <t>2.1</t>
  </si>
  <si>
    <t>2.1.1</t>
  </si>
  <si>
    <t>2.1.2</t>
  </si>
  <si>
    <t>2.1.3</t>
  </si>
  <si>
    <t>2.2</t>
  </si>
  <si>
    <t>2.2.1</t>
  </si>
  <si>
    <t>2.2.2</t>
  </si>
  <si>
    <t>2.3</t>
  </si>
  <si>
    <t>2.3.1</t>
  </si>
  <si>
    <t>2.3.2</t>
  </si>
  <si>
    <t>2.4</t>
  </si>
  <si>
    <t>2.4.1</t>
  </si>
  <si>
    <t>2.4.2</t>
  </si>
  <si>
    <t>4</t>
  </si>
  <si>
    <t>4.1</t>
  </si>
  <si>
    <t>4.1.1</t>
  </si>
  <si>
    <t>4.2</t>
  </si>
  <si>
    <t>4.2.1</t>
  </si>
  <si>
    <t>5</t>
  </si>
  <si>
    <t>5.1</t>
  </si>
  <si>
    <t>5.1.1</t>
  </si>
  <si>
    <t>5.1.2</t>
  </si>
  <si>
    <t>5.1.3</t>
  </si>
  <si>
    <t>5.1.4</t>
  </si>
  <si>
    <t>5.1.5</t>
  </si>
  <si>
    <t>5.2</t>
  </si>
  <si>
    <t>5.2.1</t>
  </si>
  <si>
    <t>044-235001-010.P</t>
  </si>
  <si>
    <t>305-235001-010.P</t>
  </si>
  <si>
    <t>VSP-G-SOLUTION.S</t>
  </si>
  <si>
    <t>VSP-G600.S</t>
  </si>
  <si>
    <t>HDW-F800-4R0H3M.P</t>
  </si>
  <si>
    <t>VSP-G600-MAINT.S</t>
  </si>
  <si>
    <t>043-993421-01.P</t>
  </si>
  <si>
    <t>A34V-600-850-UNI.P</t>
  </si>
  <si>
    <t>DW-F800-SCQ1.P</t>
  </si>
  <si>
    <t>DW-F800-DBL.P</t>
  </si>
  <si>
    <t>WS-003-002.P</t>
  </si>
  <si>
    <t>VSP-G200.S</t>
  </si>
  <si>
    <t>HDW2-F800-DBS.P</t>
  </si>
  <si>
    <t>VSP-G200-MAINT.S</t>
  </si>
  <si>
    <t>HNAS.S</t>
  </si>
  <si>
    <t>HNAS4060-HW.S</t>
  </si>
  <si>
    <t>IP0662-6.P</t>
  </si>
  <si>
    <t>FTLF8528P3BNV.P</t>
  </si>
  <si>
    <t>060-100300-01.P</t>
  </si>
  <si>
    <t>FTLX8571D3BCV.P</t>
  </si>
  <si>
    <t>JFLB3636003MFCI.P</t>
  </si>
  <si>
    <t>JFLB3636025MFCI.P</t>
  </si>
  <si>
    <t>HN4060-HW-MAINT.S</t>
  </si>
  <si>
    <t>043-992669-01.P</t>
  </si>
  <si>
    <t>HNAS4060-SW.S</t>
  </si>
  <si>
    <t>044-231001-01.P</t>
  </si>
  <si>
    <t>044-231001-02.P</t>
  </si>
  <si>
    <t>SX531TB-HDS.P</t>
  </si>
  <si>
    <t>044-231191-03.P</t>
  </si>
  <si>
    <t>044-231164-03.P</t>
  </si>
  <si>
    <t>SX440051.P</t>
  </si>
  <si>
    <t>HN4060-SW-SPT.S</t>
  </si>
  <si>
    <t>305-231164-03.P</t>
  </si>
  <si>
    <t>305-231191-03.P</t>
  </si>
  <si>
    <t>301-003164-01.P</t>
  </si>
  <si>
    <t>VSP G1x00 SVOS 10TB Block</t>
  </si>
  <si>
    <t>SVC VSP G1x00 SVOS 10TB Block - SW Backline Support</t>
  </si>
  <si>
    <t>VSP G Unified Platform</t>
  </si>
  <si>
    <t>VSP G600 Upgrade Unified</t>
  </si>
  <si>
    <t xml:space="preserve">VSP G 4TB 7.2K rpm LFF Disk Drive </t>
  </si>
  <si>
    <t>VSP G600 Maintenance Support</t>
  </si>
  <si>
    <t>SVC VSP G HDD Backline Spt. Inc'l Spares - NBD</t>
  </si>
  <si>
    <t>Universal rail kit</t>
  </si>
  <si>
    <t>VSP G SAS Cable 1m</t>
  </si>
  <si>
    <t>VSP G Drive Box (LFF)</t>
  </si>
  <si>
    <t>J2F Power Cord</t>
  </si>
  <si>
    <t>VSP G200 Upgrade Unified</t>
  </si>
  <si>
    <t>VSP G200 Drive Box (SFF)</t>
  </si>
  <si>
    <t>VSP G200 Maintenance Support</t>
  </si>
  <si>
    <t>Hitachi NAS Platform Sales</t>
  </si>
  <si>
    <t>Hitachi NAS 4060 Hardware Sales</t>
  </si>
  <si>
    <t>Ethernet Cable - 2m (6ft) - RJ45</t>
  </si>
  <si>
    <t>SFP+ 8Gbps FC 300m Multimode 850nm</t>
  </si>
  <si>
    <t>Hitachi NAS 4060 Base System</t>
  </si>
  <si>
    <t>SFP+ 10GE 300m, 850nm, Multimode 3.3V</t>
  </si>
  <si>
    <t>50/125 LC/LC  3M 2f round SB 10gig OM3 LSZH</t>
  </si>
  <si>
    <t>50/125 LC/LC  25M 2f round SB 10gig OM3 LSZH</t>
  </si>
  <si>
    <t>Hitachi NAS 4060 Hardware Maintenance</t>
  </si>
  <si>
    <t>SVC HNAS 4060 Backline Spt. Incl Spares - NBD</t>
  </si>
  <si>
    <t>Hitachi NAS 4060 Software Sales</t>
  </si>
  <si>
    <t>HNAS/File Module 4000 Family Media Kit</t>
  </si>
  <si>
    <t>HNAS/File Module 4000 Family Trial Kit</t>
  </si>
  <si>
    <t>High Performance NAS SW-1TB Lic Enabler 'value included in the unit'</t>
  </si>
  <si>
    <t>HNAS 4060 SW Lic - Premium Deduplication</t>
  </si>
  <si>
    <t>HNAS 4060 Ultra SW Bundle</t>
  </si>
  <si>
    <t>Hitachi NAS SW Lic - SMU</t>
  </si>
  <si>
    <t>Hitachi NAS 4060 Software Support</t>
  </si>
  <si>
    <t>SVC Mo HNAS 4060 Ultra SW Bundle - SW BL Spt</t>
  </si>
  <si>
    <t>SVC Mo HNAS 4060 SW Lic - Premium Deduplication - SW BL Spt</t>
  </si>
  <si>
    <t xml:space="preserve">SVC Hitachi NAS SW Lic - SMU - SW Backline Support </t>
  </si>
  <si>
    <t>Asset Serial Num 470501</t>
  </si>
  <si>
    <t>Asset Serial Num 470441</t>
  </si>
  <si>
    <t>Asset Serial Num New</t>
  </si>
  <si>
    <t>Asset Serial Num    355DKC810I-CBXE00011350</t>
  </si>
  <si>
    <t>Asset Serial Num   355DKC810I-CBXE00011351</t>
  </si>
  <si>
    <t>3.1.2</t>
  </si>
  <si>
    <t>3.1.3</t>
  </si>
  <si>
    <t>3.1.4</t>
  </si>
  <si>
    <t>3.1.5</t>
  </si>
  <si>
    <t>4.2.2</t>
  </si>
  <si>
    <t>4.2.3</t>
  </si>
  <si>
    <t>4.2.4</t>
  </si>
  <si>
    <t>4.2.5</t>
  </si>
  <si>
    <t>VSP-G-PTO.S</t>
  </si>
  <si>
    <t>VSP G PTO Items</t>
  </si>
  <si>
    <t>DW-F800-SCQ5.P</t>
  </si>
  <si>
    <t>-VSP G SAS Cable 5m (DW-F800-SCQ5.P)</t>
  </si>
  <si>
    <t>4.3</t>
  </si>
  <si>
    <t>4.3.1</t>
  </si>
  <si>
    <t>Asset Serial Num 717DW800-CBSS00451304</t>
  </si>
  <si>
    <t>HDW2-F800-1R9MEM.P</t>
  </si>
  <si>
    <t xml:space="preserve">VSP G200 1.9TB SFF Solid State Drive </t>
  </si>
  <si>
    <t>043-995158-01.P</t>
  </si>
  <si>
    <t xml:space="preserve">SVC VSP G 1.9TB SSD Backline Spt. Inc’l Spares - NBD </t>
  </si>
  <si>
    <t>1</t>
  </si>
  <si>
    <t>1.1.2</t>
  </si>
  <si>
    <t>1.1.3</t>
  </si>
  <si>
    <t>1.1.4</t>
  </si>
  <si>
    <t>1.1.5</t>
  </si>
  <si>
    <t>1.1.6</t>
  </si>
  <si>
    <t>1.1.7</t>
  </si>
  <si>
    <t>1.3.2</t>
  </si>
  <si>
    <t>1.3.3</t>
  </si>
  <si>
    <t>1.3.4</t>
  </si>
  <si>
    <t>1.3.5</t>
  </si>
  <si>
    <t>1.3.6</t>
  </si>
  <si>
    <t>1.4.2</t>
  </si>
  <si>
    <t>1.4.3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</si>
</sst>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name val="Microsoft Sans Serif"/>
      <family val="2"/>
      <charset val="204"/>
    </font>
    <font>
      <b/>
      <sz val="10"/>
      <color indexed="12"/>
      <name val="Microsoft Sans Serif"/>
      <family val="2"/>
      <charset val="204"/>
    </font>
    <font>
      <b/>
      <sz val="10"/>
      <name val="Microsoft Sans Serif"/>
      <family val="2"/>
      <charset val="204"/>
    </font>
    <font>
      <sz val="11"/>
      <name val="Microsoft Sans Serif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12"/>
      <name val="Microsoft Sans Serif"/>
      <family val="2"/>
      <charset val="204"/>
    </font>
    <font>
      <b/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3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</cellStyleXfs>
  <cellXfs count="54">
    <xf numFmtId="0" fontId="0" fillId="0" borderId="0" xfId="0"/>
    <xf numFmtId="0" fontId="5" fillId="0" borderId="0" xfId="5" applyFont="1" applyAlignment="1">
      <alignment vertical="center"/>
    </xf>
    <xf numFmtId="43" fontId="5" fillId="0" borderId="0" xfId="6" applyFont="1" applyAlignment="1">
      <alignment vertical="center"/>
    </xf>
    <xf numFmtId="10" fontId="5" fillId="0" borderId="0" xfId="7" applyNumberFormat="1" applyFont="1" applyAlignment="1">
      <alignment vertical="center"/>
    </xf>
    <xf numFmtId="9" fontId="5" fillId="0" borderId="0" xfId="7" applyFont="1" applyAlignment="1">
      <alignment vertical="center"/>
    </xf>
    <xf numFmtId="0" fontId="5" fillId="0" borderId="0" xfId="5" applyFont="1" applyAlignment="1">
      <alignment horizontal="center" vertical="center"/>
    </xf>
    <xf numFmtId="0" fontId="6" fillId="0" borderId="0" xfId="5" applyFont="1" applyBorder="1" applyAlignment="1">
      <alignment horizontal="left" vertical="center"/>
    </xf>
    <xf numFmtId="0" fontId="7" fillId="0" borderId="0" xfId="5" applyFont="1" applyAlignment="1">
      <alignment horizontal="left" vertical="center"/>
    </xf>
    <xf numFmtId="0" fontId="7" fillId="0" borderId="1" xfId="5" applyFont="1" applyBorder="1" applyAlignment="1">
      <alignment horizontal="center" vertical="center" wrapText="1"/>
    </xf>
    <xf numFmtId="0" fontId="6" fillId="3" borderId="2" xfId="5" applyFont="1" applyFill="1" applyBorder="1" applyAlignment="1">
      <alignment horizontal="left" vertical="center" wrapText="1"/>
    </xf>
    <xf numFmtId="0" fontId="7" fillId="0" borderId="0" xfId="5" applyFont="1" applyBorder="1" applyAlignment="1">
      <alignment horizontal="center" vertical="center" wrapText="1"/>
    </xf>
    <xf numFmtId="43" fontId="5" fillId="0" borderId="0" xfId="6" applyFont="1" applyBorder="1" applyAlignment="1">
      <alignment horizontal="center" vertical="center"/>
    </xf>
    <xf numFmtId="9" fontId="5" fillId="0" borderId="0" xfId="7" applyFont="1" applyBorder="1" applyAlignment="1">
      <alignment horizontal="center" vertical="center"/>
    </xf>
    <xf numFmtId="10" fontId="5" fillId="0" borderId="0" xfId="7" applyNumberFormat="1" applyFont="1" applyBorder="1" applyAlignment="1">
      <alignment horizontal="center" vertical="center"/>
    </xf>
    <xf numFmtId="9" fontId="5" fillId="0" borderId="0" xfId="7" applyFont="1" applyBorder="1" applyAlignment="1">
      <alignment vertical="center"/>
    </xf>
    <xf numFmtId="43" fontId="5" fillId="0" borderId="0" xfId="6" applyFont="1" applyBorder="1" applyAlignment="1">
      <alignment vertical="center"/>
    </xf>
    <xf numFmtId="0" fontId="8" fillId="0" borderId="0" xfId="5" applyFont="1" applyAlignment="1">
      <alignment vertical="center"/>
    </xf>
    <xf numFmtId="0" fontId="6" fillId="3" borderId="2" xfId="5" applyFont="1" applyFill="1" applyBorder="1" applyAlignment="1">
      <alignment horizontal="center" vertical="center" wrapText="1"/>
    </xf>
    <xf numFmtId="0" fontId="10" fillId="0" borderId="0" xfId="5" applyFont="1" applyBorder="1" applyAlignment="1">
      <alignment horizontal="left" vertical="center"/>
    </xf>
    <xf numFmtId="0" fontId="5" fillId="0" borderId="0" xfId="5" applyFont="1" applyAlignment="1">
      <alignment horizontal="left" vertical="center"/>
    </xf>
    <xf numFmtId="43" fontId="9" fillId="4" borderId="1" xfId="6" applyFont="1" applyFill="1" applyBorder="1" applyAlignment="1">
      <alignment horizontal="center" vertical="center" wrapText="1"/>
    </xf>
    <xf numFmtId="10" fontId="9" fillId="4" borderId="1" xfId="7" applyNumberFormat="1" applyFont="1" applyFill="1" applyBorder="1" applyAlignment="1">
      <alignment horizontal="center" vertical="center" wrapText="1"/>
    </xf>
    <xf numFmtId="9" fontId="9" fillId="4" borderId="1" xfId="7" applyFont="1" applyFill="1" applyBorder="1" applyAlignment="1">
      <alignment horizontal="center" vertical="center" wrapText="1"/>
    </xf>
    <xf numFmtId="43" fontId="12" fillId="4" borderId="1" xfId="6" applyFont="1" applyFill="1" applyBorder="1" applyAlignment="1">
      <alignment horizontal="center" vertical="center" wrapText="1"/>
    </xf>
    <xf numFmtId="10" fontId="12" fillId="4" borderId="1" xfId="7" applyNumberFormat="1" applyFont="1" applyFill="1" applyBorder="1" applyAlignment="1">
      <alignment horizontal="center" vertical="center" wrapText="1"/>
    </xf>
    <xf numFmtId="9" fontId="12" fillId="4" borderId="1" xfId="7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1" fillId="5" borderId="1" xfId="4" applyFont="1" applyFill="1" applyBorder="1" applyAlignment="1">
      <alignment horizontal="center"/>
    </xf>
    <xf numFmtId="43" fontId="13" fillId="0" borderId="1" xfId="6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164" fontId="13" fillId="2" borderId="1" xfId="8" applyNumberFormat="1" applyFont="1" applyFill="1" applyBorder="1"/>
    <xf numFmtId="10" fontId="13" fillId="2" borderId="1" xfId="7" applyNumberFormat="1" applyFont="1" applyFill="1" applyBorder="1" applyAlignment="1">
      <alignment vertical="center"/>
    </xf>
    <xf numFmtId="9" fontId="13" fillId="2" borderId="1" xfId="7" applyFont="1" applyFill="1" applyBorder="1" applyAlignment="1">
      <alignment vertical="center"/>
    </xf>
    <xf numFmtId="0" fontId="13" fillId="5" borderId="1" xfId="5" applyFont="1" applyFill="1" applyBorder="1" applyAlignment="1">
      <alignment horizontal="left" vertical="center"/>
    </xf>
    <xf numFmtId="43" fontId="11" fillId="2" borderId="1" xfId="6" applyFont="1" applyFill="1" applyBorder="1" applyAlignment="1">
      <alignment vertical="center"/>
    </xf>
    <xf numFmtId="0" fontId="11" fillId="2" borderId="1" xfId="5" applyFont="1" applyFill="1" applyBorder="1" applyAlignment="1">
      <alignment vertical="center"/>
    </xf>
    <xf numFmtId="9" fontId="11" fillId="2" borderId="1" xfId="7" applyFont="1" applyFill="1" applyBorder="1" applyAlignment="1">
      <alignment vertical="center"/>
    </xf>
    <xf numFmtId="43" fontId="13" fillId="2" borderId="1" xfId="6" applyFont="1" applyFill="1" applyBorder="1" applyAlignment="1">
      <alignment vertical="center"/>
    </xf>
    <xf numFmtId="43" fontId="13" fillId="2" borderId="1" xfId="7" applyNumberFormat="1" applyFont="1" applyFill="1" applyBorder="1" applyAlignment="1">
      <alignment vertical="center"/>
    </xf>
    <xf numFmtId="0" fontId="7" fillId="0" borderId="1" xfId="5" applyFont="1" applyBorder="1" applyAlignment="1">
      <alignment horizontal="left" vertical="center" wrapText="1"/>
    </xf>
    <xf numFmtId="4" fontId="11" fillId="4" borderId="1" xfId="5" applyNumberFormat="1" applyFont="1" applyFill="1" applyBorder="1" applyAlignment="1">
      <alignment horizontal="center" vertical="center" wrapText="1"/>
    </xf>
    <xf numFmtId="0" fontId="11" fillId="4" borderId="1" xfId="5" applyFont="1" applyFill="1" applyBorder="1" applyAlignment="1">
      <alignment horizontal="center" vertical="center" wrapText="1"/>
    </xf>
    <xf numFmtId="4" fontId="11" fillId="4" borderId="1" xfId="5" applyNumberFormat="1" applyFont="1" applyFill="1" applyBorder="1" applyAlignment="1">
      <alignment horizontal="left" vertical="center" wrapText="1"/>
    </xf>
    <xf numFmtId="0" fontId="11" fillId="5" borderId="1" xfId="5" applyFont="1" applyFill="1" applyBorder="1" applyAlignment="1">
      <alignment horizontal="center" vertical="center" wrapText="1"/>
    </xf>
    <xf numFmtId="0" fontId="11" fillId="5" borderId="2" xfId="5" applyFont="1" applyFill="1" applyBorder="1" applyAlignment="1">
      <alignment horizontal="center" vertical="center" wrapText="1"/>
    </xf>
    <xf numFmtId="0" fontId="11" fillId="5" borderId="3" xfId="5" applyFont="1" applyFill="1" applyBorder="1" applyAlignment="1">
      <alignment horizontal="center" vertical="center" wrapText="1"/>
    </xf>
    <xf numFmtId="0" fontId="11" fillId="5" borderId="4" xfId="5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</cellXfs>
  <cellStyles count="9">
    <cellStyle name="Comma 2" xfId="1"/>
    <cellStyle name="Normal 2" xfId="2"/>
    <cellStyle name="Normal_Техника_спецификация_1. tend.doc_12-001690_оборудование Cisco" xfId="3"/>
    <cellStyle name="Обычный" xfId="0" builtinId="0"/>
    <cellStyle name="Обычный 2" xfId="8"/>
    <cellStyle name="Обычный 5" xfId="4"/>
    <cellStyle name="Обычный_1.3. Шаблон спецификации 2" xfId="5"/>
    <cellStyle name="Процентный 2" xfId="7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O89"/>
  <sheetViews>
    <sheetView showGridLines="0" tabSelected="1" topLeftCell="A5" zoomScale="75" zoomScaleNormal="75" zoomScaleSheetLayoutView="75" workbookViewId="0">
      <pane xSplit="5" ySplit="4" topLeftCell="F9" activePane="bottomRight" state="frozen"/>
      <selection activeCell="A5" sqref="A5"/>
      <selection pane="topRight" activeCell="F5" sqref="F5"/>
      <selection pane="bottomLeft" activeCell="A9" sqref="A9"/>
      <selection pane="bottomRight" activeCell="E68" sqref="E68:E89"/>
    </sheetView>
  </sheetViews>
  <sheetFormatPr defaultColWidth="25.140625" defaultRowHeight="12.75" x14ac:dyDescent="0.25"/>
  <cols>
    <col min="1" max="1" width="0.28515625" style="1" customWidth="1"/>
    <col min="2" max="2" width="10.28515625" style="19" customWidth="1"/>
    <col min="3" max="3" width="23.7109375" style="19" customWidth="1"/>
    <col min="4" max="4" width="57.7109375" style="5" customWidth="1"/>
    <col min="5" max="5" width="16.140625" style="1" customWidth="1"/>
    <col min="6" max="6" width="20.140625" style="2" customWidth="1"/>
    <col min="7" max="7" width="17" style="3" customWidth="1"/>
    <col min="8" max="8" width="18.28515625" style="2" customWidth="1"/>
    <col min="9" max="9" width="17.5703125" style="4" customWidth="1"/>
    <col min="10" max="10" width="19.7109375" style="2" customWidth="1"/>
    <col min="11" max="11" width="21.28515625" style="3" customWidth="1"/>
    <col min="12" max="12" width="21" style="2" customWidth="1"/>
    <col min="13" max="13" width="11.140625" style="4" customWidth="1"/>
    <col min="14" max="14" width="22" style="2" customWidth="1"/>
    <col min="15" max="16384" width="25.140625" style="1"/>
  </cols>
  <sheetData>
    <row r="1" spans="1:14" ht="5.25" hidden="1" customHeight="1" x14ac:dyDescent="0.25">
      <c r="D1" s="1"/>
    </row>
    <row r="2" spans="1:14" ht="17.25" customHeight="1" x14ac:dyDescent="0.25">
      <c r="B2" s="18" t="s">
        <v>7</v>
      </c>
      <c r="C2" s="18"/>
      <c r="D2" s="6"/>
      <c r="E2" s="7"/>
    </row>
    <row r="3" spans="1:14" ht="16.5" customHeight="1" x14ac:dyDescent="0.25">
      <c r="B3" s="40" t="s">
        <v>8</v>
      </c>
      <c r="C3" s="40"/>
      <c r="D3" s="40"/>
      <c r="E3" s="8"/>
    </row>
    <row r="4" spans="1:14" ht="16.5" customHeight="1" x14ac:dyDescent="0.25">
      <c r="B4" s="40" t="s">
        <v>9</v>
      </c>
      <c r="C4" s="40"/>
      <c r="D4" s="40"/>
      <c r="E4" s="9" t="e">
        <f>#REF!</f>
        <v>#REF!</v>
      </c>
    </row>
    <row r="5" spans="1:14" ht="16.5" customHeight="1" x14ac:dyDescent="0.25">
      <c r="B5" s="40" t="s">
        <v>10</v>
      </c>
      <c r="C5" s="40"/>
      <c r="D5" s="40"/>
      <c r="E5" s="17">
        <v>837</v>
      </c>
    </row>
    <row r="6" spans="1:14" ht="15" customHeight="1" x14ac:dyDescent="0.25">
      <c r="E6" s="10"/>
      <c r="H6" s="11"/>
      <c r="I6" s="12"/>
      <c r="J6" s="11"/>
      <c r="K6" s="13"/>
      <c r="L6" s="11"/>
      <c r="M6" s="14"/>
      <c r="N6" s="15"/>
    </row>
    <row r="7" spans="1:14" ht="66" customHeight="1" x14ac:dyDescent="0.25">
      <c r="A7" s="16"/>
      <c r="B7" s="43" t="s">
        <v>13</v>
      </c>
      <c r="C7" s="43" t="s">
        <v>14</v>
      </c>
      <c r="D7" s="42" t="s">
        <v>15</v>
      </c>
      <c r="E7" s="41" t="s">
        <v>16</v>
      </c>
      <c r="F7" s="20" t="s">
        <v>0</v>
      </c>
      <c r="G7" s="21" t="s">
        <v>1</v>
      </c>
      <c r="H7" s="20" t="s">
        <v>2</v>
      </c>
      <c r="I7" s="22" t="s">
        <v>3</v>
      </c>
      <c r="J7" s="20" t="s">
        <v>11</v>
      </c>
      <c r="K7" s="21" t="s">
        <v>12</v>
      </c>
      <c r="L7" s="20" t="s">
        <v>6</v>
      </c>
      <c r="M7" s="22" t="s">
        <v>5</v>
      </c>
      <c r="N7" s="20" t="s">
        <v>6</v>
      </c>
    </row>
    <row r="8" spans="1:14" s="16" customFormat="1" ht="24" customHeight="1" x14ac:dyDescent="0.25">
      <c r="B8" s="43"/>
      <c r="C8" s="43"/>
      <c r="D8" s="42"/>
      <c r="E8" s="41"/>
      <c r="F8" s="23" t="s">
        <v>17</v>
      </c>
      <c r="G8" s="24" t="s">
        <v>18</v>
      </c>
      <c r="H8" s="23" t="s">
        <v>19</v>
      </c>
      <c r="I8" s="25" t="s">
        <v>20</v>
      </c>
      <c r="J8" s="23" t="s">
        <v>4</v>
      </c>
      <c r="K8" s="24" t="s">
        <v>21</v>
      </c>
      <c r="L8" s="23" t="s">
        <v>4</v>
      </c>
      <c r="M8" s="25" t="s">
        <v>18</v>
      </c>
      <c r="N8" s="23" t="s">
        <v>22</v>
      </c>
    </row>
    <row r="9" spans="1:14" ht="15" x14ac:dyDescent="0.25">
      <c r="B9" s="27" t="s">
        <v>52</v>
      </c>
      <c r="C9" s="27" t="s">
        <v>53</v>
      </c>
      <c r="D9" s="26" t="s">
        <v>15</v>
      </c>
      <c r="E9" s="28" t="s">
        <v>54</v>
      </c>
      <c r="F9" s="31"/>
      <c r="G9" s="32"/>
      <c r="H9" s="29">
        <f t="shared" ref="H9:H58" si="0">F9*(1-G9)</f>
        <v>0</v>
      </c>
      <c r="I9" s="33"/>
      <c r="J9" s="29">
        <f t="shared" ref="J9:J58" si="1">H9*(1+I9)</f>
        <v>0</v>
      </c>
      <c r="K9" s="32"/>
      <c r="L9" s="29">
        <f t="shared" ref="L9:L58" si="2">J9*(1-K9)</f>
        <v>0</v>
      </c>
      <c r="M9" s="33"/>
      <c r="N9" s="29">
        <f t="shared" ref="N9:N58" si="3">L9*(1+M9)</f>
        <v>0</v>
      </c>
    </row>
    <row r="10" spans="1:14" ht="15" customHeight="1" x14ac:dyDescent="0.25">
      <c r="B10" s="45" t="s">
        <v>164</v>
      </c>
      <c r="C10" s="46"/>
      <c r="D10" s="47"/>
      <c r="E10" s="28"/>
      <c r="F10" s="31"/>
      <c r="G10" s="32"/>
      <c r="H10" s="29">
        <f t="shared" si="0"/>
        <v>0</v>
      </c>
      <c r="I10" s="33"/>
      <c r="J10" s="29">
        <f t="shared" si="1"/>
        <v>0</v>
      </c>
      <c r="K10" s="32"/>
      <c r="L10" s="29">
        <f t="shared" si="2"/>
        <v>0</v>
      </c>
      <c r="M10" s="33"/>
      <c r="N10" s="29">
        <f t="shared" si="3"/>
        <v>0</v>
      </c>
    </row>
    <row r="11" spans="1:14" ht="15" x14ac:dyDescent="0.25">
      <c r="B11" s="27">
        <v>1</v>
      </c>
      <c r="C11" s="48" t="s">
        <v>23</v>
      </c>
      <c r="D11" s="48" t="s">
        <v>24</v>
      </c>
      <c r="E11" s="50">
        <v>1</v>
      </c>
      <c r="F11" s="31"/>
      <c r="G11" s="32"/>
      <c r="H11" s="29">
        <f t="shared" si="0"/>
        <v>0</v>
      </c>
      <c r="I11" s="33"/>
      <c r="J11" s="29">
        <f t="shared" si="1"/>
        <v>0</v>
      </c>
      <c r="K11" s="32"/>
      <c r="L11" s="29">
        <f t="shared" si="2"/>
        <v>0</v>
      </c>
      <c r="M11" s="33"/>
      <c r="N11" s="29">
        <f t="shared" si="3"/>
        <v>0</v>
      </c>
    </row>
    <row r="12" spans="1:14" ht="15" x14ac:dyDescent="0.25">
      <c r="B12" s="27" t="s">
        <v>55</v>
      </c>
      <c r="C12" s="48" t="s">
        <v>46</v>
      </c>
      <c r="D12" s="48" t="s">
        <v>49</v>
      </c>
      <c r="E12" s="50">
        <v>1</v>
      </c>
      <c r="F12" s="31"/>
      <c r="G12" s="32"/>
      <c r="H12" s="29">
        <f t="shared" si="0"/>
        <v>0</v>
      </c>
      <c r="I12" s="33"/>
      <c r="J12" s="29">
        <f t="shared" si="1"/>
        <v>0</v>
      </c>
      <c r="K12" s="32"/>
      <c r="L12" s="29">
        <f t="shared" si="2"/>
        <v>0</v>
      </c>
      <c r="M12" s="33"/>
      <c r="N12" s="29">
        <f t="shared" si="3"/>
        <v>0</v>
      </c>
    </row>
    <row r="13" spans="1:14" ht="15" x14ac:dyDescent="0.25">
      <c r="B13" s="27" t="s">
        <v>56</v>
      </c>
      <c r="C13" s="48" t="s">
        <v>27</v>
      </c>
      <c r="D13" s="48" t="s">
        <v>28</v>
      </c>
      <c r="E13" s="50">
        <v>58</v>
      </c>
      <c r="F13" s="31"/>
      <c r="G13" s="32"/>
      <c r="H13" s="29">
        <f t="shared" si="0"/>
        <v>0</v>
      </c>
      <c r="I13" s="33"/>
      <c r="J13" s="29">
        <f t="shared" si="1"/>
        <v>0</v>
      </c>
      <c r="K13" s="32"/>
      <c r="L13" s="29">
        <f t="shared" si="2"/>
        <v>0</v>
      </c>
      <c r="M13" s="33"/>
      <c r="N13" s="29">
        <f t="shared" si="3"/>
        <v>0</v>
      </c>
    </row>
    <row r="14" spans="1:14" ht="15" x14ac:dyDescent="0.25">
      <c r="B14" s="27" t="s">
        <v>57</v>
      </c>
      <c r="C14" s="48" t="s">
        <v>31</v>
      </c>
      <c r="D14" s="48" t="s">
        <v>32</v>
      </c>
      <c r="E14" s="50">
        <v>1</v>
      </c>
      <c r="F14" s="31"/>
      <c r="G14" s="32"/>
      <c r="H14" s="29">
        <f t="shared" si="0"/>
        <v>0</v>
      </c>
      <c r="I14" s="33"/>
      <c r="J14" s="29">
        <f t="shared" si="1"/>
        <v>0</v>
      </c>
      <c r="K14" s="32"/>
      <c r="L14" s="29">
        <f t="shared" si="2"/>
        <v>0</v>
      </c>
      <c r="M14" s="33"/>
      <c r="N14" s="29">
        <f t="shared" si="3"/>
        <v>0</v>
      </c>
    </row>
    <row r="15" spans="1:14" ht="15" x14ac:dyDescent="0.25">
      <c r="B15" s="27" t="s">
        <v>58</v>
      </c>
      <c r="C15" s="48" t="s">
        <v>33</v>
      </c>
      <c r="D15" s="48" t="s">
        <v>34</v>
      </c>
      <c r="E15" s="50">
        <v>2088</v>
      </c>
      <c r="F15" s="31"/>
      <c r="G15" s="32"/>
      <c r="H15" s="29">
        <f t="shared" si="0"/>
        <v>0</v>
      </c>
      <c r="I15" s="33"/>
      <c r="J15" s="29">
        <f t="shared" si="1"/>
        <v>0</v>
      </c>
      <c r="K15" s="32"/>
      <c r="L15" s="29">
        <f t="shared" si="2"/>
        <v>0</v>
      </c>
      <c r="M15" s="33"/>
      <c r="N15" s="29">
        <f t="shared" si="3"/>
        <v>0</v>
      </c>
    </row>
    <row r="16" spans="1:14" ht="15" x14ac:dyDescent="0.25">
      <c r="B16" s="27" t="s">
        <v>59</v>
      </c>
      <c r="C16" s="48" t="s">
        <v>37</v>
      </c>
      <c r="D16" s="48" t="s">
        <v>38</v>
      </c>
      <c r="E16" s="50">
        <v>1</v>
      </c>
      <c r="F16" s="31"/>
      <c r="G16" s="32"/>
      <c r="H16" s="29">
        <f t="shared" si="0"/>
        <v>0</v>
      </c>
      <c r="I16" s="33"/>
      <c r="J16" s="29">
        <f t="shared" si="1"/>
        <v>0</v>
      </c>
      <c r="K16" s="32"/>
      <c r="L16" s="29">
        <f t="shared" si="2"/>
        <v>0</v>
      </c>
      <c r="M16" s="33"/>
      <c r="N16" s="29">
        <f t="shared" si="3"/>
        <v>0</v>
      </c>
    </row>
    <row r="17" spans="2:14" ht="15" x14ac:dyDescent="0.25">
      <c r="B17" s="27" t="s">
        <v>60</v>
      </c>
      <c r="C17" s="48" t="s">
        <v>47</v>
      </c>
      <c r="D17" s="48" t="s">
        <v>50</v>
      </c>
      <c r="E17" s="50">
        <v>1</v>
      </c>
      <c r="F17" s="31"/>
      <c r="G17" s="32"/>
      <c r="H17" s="29">
        <f t="shared" si="0"/>
        <v>0</v>
      </c>
      <c r="I17" s="33"/>
      <c r="J17" s="29">
        <f t="shared" si="1"/>
        <v>0</v>
      </c>
      <c r="K17" s="32"/>
      <c r="L17" s="29">
        <f t="shared" si="2"/>
        <v>0</v>
      </c>
      <c r="M17" s="33"/>
      <c r="N17" s="29">
        <f t="shared" si="3"/>
        <v>0</v>
      </c>
    </row>
    <row r="18" spans="2:14" ht="15" x14ac:dyDescent="0.25">
      <c r="B18" s="27" t="s">
        <v>61</v>
      </c>
      <c r="C18" s="48" t="s">
        <v>39</v>
      </c>
      <c r="D18" s="48" t="s">
        <v>40</v>
      </c>
      <c r="E18" s="50">
        <v>1</v>
      </c>
      <c r="F18" s="31"/>
      <c r="G18" s="32"/>
      <c r="H18" s="29">
        <f t="shared" si="0"/>
        <v>0</v>
      </c>
      <c r="I18" s="33"/>
      <c r="J18" s="29">
        <f t="shared" si="1"/>
        <v>0</v>
      </c>
      <c r="K18" s="32"/>
      <c r="L18" s="29">
        <f t="shared" si="2"/>
        <v>0</v>
      </c>
      <c r="M18" s="33"/>
      <c r="N18" s="29">
        <f t="shared" si="3"/>
        <v>0</v>
      </c>
    </row>
    <row r="19" spans="2:14" ht="15.75" thickBot="1" x14ac:dyDescent="0.3">
      <c r="B19" s="27" t="s">
        <v>62</v>
      </c>
      <c r="C19" s="49" t="s">
        <v>48</v>
      </c>
      <c r="D19" s="49" t="s">
        <v>51</v>
      </c>
      <c r="E19" s="51">
        <v>36</v>
      </c>
      <c r="F19" s="31"/>
      <c r="G19" s="32"/>
      <c r="H19" s="29">
        <f t="shared" si="0"/>
        <v>0</v>
      </c>
      <c r="I19" s="33"/>
      <c r="J19" s="29">
        <f t="shared" si="1"/>
        <v>0</v>
      </c>
      <c r="K19" s="32"/>
      <c r="L19" s="29">
        <f t="shared" si="2"/>
        <v>0</v>
      </c>
      <c r="M19" s="33"/>
      <c r="N19" s="29">
        <f t="shared" si="3"/>
        <v>0</v>
      </c>
    </row>
    <row r="20" spans="2:14" ht="15" x14ac:dyDescent="0.25">
      <c r="B20" s="44" t="s">
        <v>165</v>
      </c>
      <c r="C20" s="44"/>
      <c r="D20" s="44"/>
      <c r="E20" s="30"/>
      <c r="F20" s="31"/>
      <c r="G20" s="32"/>
      <c r="H20" s="29">
        <f t="shared" si="0"/>
        <v>0</v>
      </c>
      <c r="I20" s="33"/>
      <c r="J20" s="29">
        <f t="shared" si="1"/>
        <v>0</v>
      </c>
      <c r="K20" s="32"/>
      <c r="L20" s="29">
        <f t="shared" si="2"/>
        <v>0</v>
      </c>
      <c r="M20" s="33"/>
      <c r="N20" s="29">
        <f t="shared" si="3"/>
        <v>0</v>
      </c>
    </row>
    <row r="21" spans="2:14" ht="15" x14ac:dyDescent="0.25">
      <c r="B21" s="27" t="s">
        <v>63</v>
      </c>
      <c r="C21" s="48" t="s">
        <v>23</v>
      </c>
      <c r="D21" s="48" t="s">
        <v>24</v>
      </c>
      <c r="E21" s="50">
        <v>1</v>
      </c>
      <c r="F21" s="31"/>
      <c r="G21" s="32"/>
      <c r="H21" s="29">
        <f t="shared" si="0"/>
        <v>0</v>
      </c>
      <c r="I21" s="33"/>
      <c r="J21" s="29">
        <f t="shared" si="1"/>
        <v>0</v>
      </c>
      <c r="K21" s="32"/>
      <c r="L21" s="29">
        <f t="shared" si="2"/>
        <v>0</v>
      </c>
      <c r="M21" s="33"/>
      <c r="N21" s="29">
        <f t="shared" si="3"/>
        <v>0</v>
      </c>
    </row>
    <row r="22" spans="2:14" ht="15" x14ac:dyDescent="0.25">
      <c r="B22" s="27" t="s">
        <v>64</v>
      </c>
      <c r="C22" s="48" t="s">
        <v>46</v>
      </c>
      <c r="D22" s="48" t="s">
        <v>49</v>
      </c>
      <c r="E22" s="50">
        <v>1</v>
      </c>
      <c r="F22" s="31"/>
      <c r="G22" s="32"/>
      <c r="H22" s="29">
        <f t="shared" si="0"/>
        <v>0</v>
      </c>
      <c r="I22" s="33"/>
      <c r="J22" s="29">
        <f t="shared" si="1"/>
        <v>0</v>
      </c>
      <c r="K22" s="32"/>
      <c r="L22" s="29">
        <f t="shared" si="2"/>
        <v>0</v>
      </c>
      <c r="M22" s="33"/>
      <c r="N22" s="29">
        <f t="shared" si="3"/>
        <v>0</v>
      </c>
    </row>
    <row r="23" spans="2:14" ht="15" x14ac:dyDescent="0.25">
      <c r="B23" s="27" t="s">
        <v>65</v>
      </c>
      <c r="C23" s="48" t="s">
        <v>29</v>
      </c>
      <c r="D23" s="48" t="s">
        <v>30</v>
      </c>
      <c r="E23" s="50">
        <v>9</v>
      </c>
      <c r="F23" s="31"/>
      <c r="G23" s="32"/>
      <c r="H23" s="29">
        <f t="shared" si="0"/>
        <v>0</v>
      </c>
      <c r="I23" s="33"/>
      <c r="J23" s="29">
        <f t="shared" si="1"/>
        <v>0</v>
      </c>
      <c r="K23" s="32"/>
      <c r="L23" s="29">
        <f t="shared" si="2"/>
        <v>0</v>
      </c>
      <c r="M23" s="33"/>
      <c r="N23" s="29">
        <f t="shared" si="3"/>
        <v>0</v>
      </c>
    </row>
    <row r="24" spans="2:14" ht="15" x14ac:dyDescent="0.25">
      <c r="B24" s="27" t="s">
        <v>66</v>
      </c>
      <c r="C24" s="48" t="s">
        <v>25</v>
      </c>
      <c r="D24" s="48" t="s">
        <v>26</v>
      </c>
      <c r="E24" s="50">
        <v>4</v>
      </c>
      <c r="F24" s="31"/>
      <c r="G24" s="32"/>
      <c r="H24" s="29">
        <f t="shared" si="0"/>
        <v>0</v>
      </c>
      <c r="I24" s="33"/>
      <c r="J24" s="29">
        <f t="shared" si="1"/>
        <v>0</v>
      </c>
      <c r="K24" s="32"/>
      <c r="L24" s="29">
        <f t="shared" si="2"/>
        <v>0</v>
      </c>
      <c r="M24" s="33"/>
      <c r="N24" s="29">
        <f t="shared" si="3"/>
        <v>0</v>
      </c>
    </row>
    <row r="25" spans="2:14" ht="15" x14ac:dyDescent="0.25">
      <c r="B25" s="27" t="s">
        <v>67</v>
      </c>
      <c r="C25" s="48" t="s">
        <v>27</v>
      </c>
      <c r="D25" s="48" t="s">
        <v>28</v>
      </c>
      <c r="E25" s="50">
        <v>58</v>
      </c>
      <c r="F25" s="31"/>
      <c r="G25" s="32"/>
      <c r="H25" s="29">
        <f t="shared" si="0"/>
        <v>0</v>
      </c>
      <c r="I25" s="33"/>
      <c r="J25" s="29">
        <f t="shared" si="1"/>
        <v>0</v>
      </c>
      <c r="K25" s="32"/>
      <c r="L25" s="29">
        <f t="shared" si="2"/>
        <v>0</v>
      </c>
      <c r="M25" s="33"/>
      <c r="N25" s="29">
        <f t="shared" si="3"/>
        <v>0</v>
      </c>
    </row>
    <row r="26" spans="2:14" ht="15" x14ac:dyDescent="0.25">
      <c r="B26" s="27" t="s">
        <v>68</v>
      </c>
      <c r="C26" s="48" t="s">
        <v>31</v>
      </c>
      <c r="D26" s="48" t="s">
        <v>32</v>
      </c>
      <c r="E26" s="50">
        <v>1</v>
      </c>
      <c r="F26" s="31"/>
      <c r="G26" s="32"/>
      <c r="H26" s="29">
        <f t="shared" si="0"/>
        <v>0</v>
      </c>
      <c r="I26" s="33"/>
      <c r="J26" s="29">
        <f t="shared" si="1"/>
        <v>0</v>
      </c>
      <c r="K26" s="32"/>
      <c r="L26" s="29">
        <f t="shared" si="2"/>
        <v>0</v>
      </c>
      <c r="M26" s="33"/>
      <c r="N26" s="29">
        <f t="shared" si="3"/>
        <v>0</v>
      </c>
    </row>
    <row r="27" spans="2:14" ht="15" x14ac:dyDescent="0.25">
      <c r="B27" s="27" t="s">
        <v>69</v>
      </c>
      <c r="C27" s="48" t="s">
        <v>35</v>
      </c>
      <c r="D27" s="48" t="s">
        <v>36</v>
      </c>
      <c r="E27" s="50">
        <v>324</v>
      </c>
      <c r="F27" s="31"/>
      <c r="G27" s="32"/>
      <c r="H27" s="29">
        <f t="shared" si="0"/>
        <v>0</v>
      </c>
      <c r="I27" s="33"/>
      <c r="J27" s="29">
        <f t="shared" si="1"/>
        <v>0</v>
      </c>
      <c r="K27" s="32"/>
      <c r="L27" s="29">
        <f t="shared" si="2"/>
        <v>0</v>
      </c>
      <c r="M27" s="33"/>
      <c r="N27" s="29">
        <f t="shared" si="3"/>
        <v>0</v>
      </c>
    </row>
    <row r="28" spans="2:14" ht="15" x14ac:dyDescent="0.25">
      <c r="B28" s="27" t="s">
        <v>70</v>
      </c>
      <c r="C28" s="48" t="s">
        <v>33</v>
      </c>
      <c r="D28" s="48" t="s">
        <v>34</v>
      </c>
      <c r="E28" s="50">
        <v>2088</v>
      </c>
      <c r="F28" s="31"/>
      <c r="G28" s="32"/>
      <c r="H28" s="29">
        <f t="shared" si="0"/>
        <v>0</v>
      </c>
      <c r="I28" s="33"/>
      <c r="J28" s="29">
        <f t="shared" si="1"/>
        <v>0</v>
      </c>
      <c r="K28" s="32"/>
      <c r="L28" s="29">
        <f t="shared" si="2"/>
        <v>0</v>
      </c>
      <c r="M28" s="33"/>
      <c r="N28" s="29">
        <f t="shared" si="3"/>
        <v>0</v>
      </c>
    </row>
    <row r="29" spans="2:14" ht="15" x14ac:dyDescent="0.25">
      <c r="B29" s="27" t="s">
        <v>71</v>
      </c>
      <c r="C29" s="48" t="s">
        <v>37</v>
      </c>
      <c r="D29" s="48" t="s">
        <v>38</v>
      </c>
      <c r="E29" s="50">
        <v>1</v>
      </c>
      <c r="F29" s="31"/>
      <c r="G29" s="32"/>
      <c r="H29" s="29">
        <f t="shared" si="0"/>
        <v>0</v>
      </c>
      <c r="I29" s="33"/>
      <c r="J29" s="29">
        <f t="shared" si="1"/>
        <v>0</v>
      </c>
      <c r="K29" s="32"/>
      <c r="L29" s="29">
        <f t="shared" si="2"/>
        <v>0</v>
      </c>
      <c r="M29" s="33"/>
      <c r="N29" s="29">
        <f t="shared" si="3"/>
        <v>0</v>
      </c>
    </row>
    <row r="30" spans="2:14" ht="15" x14ac:dyDescent="0.25">
      <c r="B30" s="27" t="s">
        <v>72</v>
      </c>
      <c r="C30" s="48" t="s">
        <v>47</v>
      </c>
      <c r="D30" s="48" t="s">
        <v>50</v>
      </c>
      <c r="E30" s="50">
        <v>1</v>
      </c>
      <c r="F30" s="31"/>
      <c r="G30" s="32"/>
      <c r="H30" s="29">
        <f t="shared" si="0"/>
        <v>0</v>
      </c>
      <c r="I30" s="33"/>
      <c r="J30" s="29">
        <f t="shared" si="1"/>
        <v>0</v>
      </c>
      <c r="K30" s="32"/>
      <c r="L30" s="29">
        <f t="shared" si="2"/>
        <v>0</v>
      </c>
      <c r="M30" s="33"/>
      <c r="N30" s="29">
        <f t="shared" si="3"/>
        <v>0</v>
      </c>
    </row>
    <row r="31" spans="2:14" ht="15" x14ac:dyDescent="0.25">
      <c r="B31" s="34" t="s">
        <v>73</v>
      </c>
      <c r="C31" s="48" t="s">
        <v>91</v>
      </c>
      <c r="D31" s="48" t="s">
        <v>126</v>
      </c>
      <c r="E31" s="50">
        <v>1</v>
      </c>
      <c r="F31" s="35">
        <f>SUMPRODUCT(E9:E30,F9:F30)</f>
        <v>0</v>
      </c>
      <c r="G31" s="36"/>
      <c r="H31" s="29">
        <f t="shared" si="0"/>
        <v>0</v>
      </c>
      <c r="I31" s="37"/>
      <c r="J31" s="29">
        <f t="shared" si="1"/>
        <v>0</v>
      </c>
      <c r="K31" s="37"/>
      <c r="L31" s="29">
        <f t="shared" si="2"/>
        <v>0</v>
      </c>
      <c r="M31" s="37"/>
      <c r="N31" s="29">
        <f t="shared" si="3"/>
        <v>0</v>
      </c>
    </row>
    <row r="32" spans="2:14" ht="15" x14ac:dyDescent="0.25">
      <c r="B32" s="34" t="s">
        <v>74</v>
      </c>
      <c r="C32" s="48" t="s">
        <v>39</v>
      </c>
      <c r="D32" s="48" t="s">
        <v>40</v>
      </c>
      <c r="E32" s="50">
        <v>1</v>
      </c>
      <c r="F32" s="38"/>
      <c r="G32" s="32"/>
      <c r="H32" s="29">
        <f t="shared" si="0"/>
        <v>0</v>
      </c>
      <c r="I32" s="33"/>
      <c r="J32" s="29">
        <f t="shared" si="1"/>
        <v>0</v>
      </c>
      <c r="K32" s="32"/>
      <c r="L32" s="29">
        <f t="shared" si="2"/>
        <v>0</v>
      </c>
      <c r="M32" s="33"/>
      <c r="N32" s="29">
        <f t="shared" si="3"/>
        <v>0</v>
      </c>
    </row>
    <row r="33" spans="1:15" ht="15" x14ac:dyDescent="0.25">
      <c r="B33" s="34" t="s">
        <v>75</v>
      </c>
      <c r="C33" s="48" t="s">
        <v>48</v>
      </c>
      <c r="D33" s="48" t="s">
        <v>51</v>
      </c>
      <c r="E33" s="50">
        <v>36</v>
      </c>
      <c r="F33" s="38"/>
      <c r="G33" s="32"/>
      <c r="H33" s="29">
        <f t="shared" si="0"/>
        <v>0</v>
      </c>
      <c r="I33" s="33"/>
      <c r="J33" s="29">
        <f t="shared" si="1"/>
        <v>0</v>
      </c>
      <c r="K33" s="32"/>
      <c r="L33" s="29">
        <f t="shared" si="2"/>
        <v>0</v>
      </c>
      <c r="M33" s="33"/>
      <c r="N33" s="29">
        <f t="shared" si="3"/>
        <v>0</v>
      </c>
    </row>
    <row r="34" spans="1:15" ht="15.75" thickBot="1" x14ac:dyDescent="0.3">
      <c r="B34" s="34" t="s">
        <v>76</v>
      </c>
      <c r="C34" s="49" t="s">
        <v>92</v>
      </c>
      <c r="D34" s="49" t="s">
        <v>127</v>
      </c>
      <c r="E34" s="51">
        <v>36</v>
      </c>
      <c r="F34" s="38"/>
      <c r="G34" s="39"/>
      <c r="H34" s="29">
        <f t="shared" si="0"/>
        <v>0</v>
      </c>
      <c r="I34" s="33"/>
      <c r="J34" s="29">
        <f t="shared" si="1"/>
        <v>0</v>
      </c>
      <c r="K34" s="32"/>
      <c r="L34" s="29">
        <f t="shared" si="2"/>
        <v>0</v>
      </c>
      <c r="M34" s="33"/>
      <c r="N34" s="29">
        <f t="shared" si="3"/>
        <v>0</v>
      </c>
    </row>
    <row r="35" spans="1:15" ht="15" x14ac:dyDescent="0.25">
      <c r="B35" s="44" t="s">
        <v>161</v>
      </c>
      <c r="C35" s="44"/>
      <c r="D35" s="44"/>
      <c r="E35" s="30"/>
      <c r="F35" s="38"/>
      <c r="G35" s="39"/>
      <c r="H35" s="29">
        <f t="shared" si="0"/>
        <v>0</v>
      </c>
      <c r="I35" s="33"/>
      <c r="J35" s="29">
        <f t="shared" si="1"/>
        <v>0</v>
      </c>
      <c r="K35" s="32"/>
      <c r="L35" s="29">
        <f t="shared" si="2"/>
        <v>0</v>
      </c>
      <c r="M35" s="33"/>
      <c r="N35" s="29">
        <f t="shared" si="3"/>
        <v>0</v>
      </c>
    </row>
    <row r="36" spans="1:15" ht="15" x14ac:dyDescent="0.25">
      <c r="B36" s="52" t="s">
        <v>41</v>
      </c>
      <c r="C36" s="48" t="s">
        <v>93</v>
      </c>
      <c r="D36" s="48" t="s">
        <v>128</v>
      </c>
      <c r="E36" s="50">
        <v>1</v>
      </c>
      <c r="F36" s="38"/>
      <c r="G36" s="39"/>
      <c r="H36" s="29"/>
      <c r="I36" s="33"/>
      <c r="J36" s="29"/>
      <c r="K36" s="32"/>
      <c r="L36" s="29"/>
      <c r="M36" s="33"/>
      <c r="N36" s="29"/>
    </row>
    <row r="37" spans="1:15" ht="15" x14ac:dyDescent="0.25">
      <c r="B37" s="52" t="s">
        <v>42</v>
      </c>
      <c r="C37" s="48" t="s">
        <v>94</v>
      </c>
      <c r="D37" s="48" t="s">
        <v>129</v>
      </c>
      <c r="E37" s="50">
        <v>1</v>
      </c>
      <c r="F37" s="38"/>
      <c r="G37" s="39"/>
      <c r="H37" s="29"/>
      <c r="I37" s="33"/>
      <c r="J37" s="29"/>
      <c r="K37" s="32"/>
      <c r="L37" s="29"/>
      <c r="M37" s="33"/>
      <c r="N37" s="29"/>
    </row>
    <row r="38" spans="1:15" ht="15" x14ac:dyDescent="0.25">
      <c r="B38" s="52" t="s">
        <v>43</v>
      </c>
      <c r="C38" s="48" t="s">
        <v>98</v>
      </c>
      <c r="D38" s="48" t="s">
        <v>133</v>
      </c>
      <c r="E38" s="50">
        <v>1</v>
      </c>
      <c r="F38" s="38"/>
      <c r="G38" s="39"/>
      <c r="H38" s="29"/>
      <c r="I38" s="33"/>
      <c r="J38" s="29"/>
      <c r="K38" s="32"/>
      <c r="L38" s="29"/>
      <c r="M38" s="33"/>
      <c r="N38" s="29"/>
    </row>
    <row r="39" spans="1:15" ht="15" x14ac:dyDescent="0.25">
      <c r="B39" s="52" t="s">
        <v>166</v>
      </c>
      <c r="C39" s="48" t="s">
        <v>99</v>
      </c>
      <c r="D39" s="48" t="s">
        <v>134</v>
      </c>
      <c r="E39" s="50">
        <v>2</v>
      </c>
      <c r="F39" s="38"/>
      <c r="G39" s="39"/>
      <c r="H39" s="29"/>
      <c r="I39" s="33"/>
      <c r="J39" s="29"/>
      <c r="K39" s="32"/>
      <c r="L39" s="29"/>
      <c r="M39" s="33"/>
      <c r="N39" s="29"/>
    </row>
    <row r="40" spans="1:15" ht="15" x14ac:dyDescent="0.25">
      <c r="B40" s="52" t="s">
        <v>167</v>
      </c>
      <c r="C40" s="48" t="s">
        <v>100</v>
      </c>
      <c r="D40" s="48" t="s">
        <v>135</v>
      </c>
      <c r="E40" s="50">
        <v>1</v>
      </c>
      <c r="F40" s="38"/>
      <c r="G40" s="39"/>
      <c r="H40" s="29"/>
      <c r="I40" s="33"/>
      <c r="J40" s="29"/>
      <c r="K40" s="32"/>
      <c r="L40" s="29"/>
      <c r="M40" s="33"/>
      <c r="N40" s="29"/>
    </row>
    <row r="41" spans="1:15" ht="15" x14ac:dyDescent="0.25">
      <c r="B41" s="52" t="s">
        <v>168</v>
      </c>
      <c r="C41" s="48" t="s">
        <v>101</v>
      </c>
      <c r="D41" s="48" t="s">
        <v>136</v>
      </c>
      <c r="E41" s="50">
        <v>2</v>
      </c>
      <c r="F41" s="38"/>
      <c r="G41" s="38"/>
      <c r="H41" s="29">
        <f t="shared" si="0"/>
        <v>0</v>
      </c>
      <c r="I41" s="33"/>
      <c r="J41" s="29">
        <f t="shared" si="1"/>
        <v>0</v>
      </c>
      <c r="K41" s="32"/>
      <c r="L41" s="29">
        <f t="shared" si="2"/>
        <v>0</v>
      </c>
      <c r="M41" s="33"/>
      <c r="N41" s="29">
        <f t="shared" si="3"/>
        <v>0</v>
      </c>
    </row>
    <row r="42" spans="1:15" ht="15" x14ac:dyDescent="0.25">
      <c r="B42" s="52" t="s">
        <v>169</v>
      </c>
      <c r="C42" s="48" t="s">
        <v>95</v>
      </c>
      <c r="D42" s="48" t="s">
        <v>130</v>
      </c>
      <c r="E42" s="50">
        <v>8</v>
      </c>
      <c r="F42" s="38"/>
      <c r="G42" s="39"/>
      <c r="H42" s="29">
        <f t="shared" si="0"/>
        <v>0</v>
      </c>
      <c r="I42" s="33"/>
      <c r="J42" s="29">
        <f t="shared" si="1"/>
        <v>0</v>
      </c>
      <c r="K42" s="32"/>
      <c r="L42" s="29">
        <f t="shared" si="2"/>
        <v>0</v>
      </c>
      <c r="M42" s="33"/>
      <c r="N42" s="29">
        <f t="shared" si="3"/>
        <v>0</v>
      </c>
    </row>
    <row r="43" spans="1:15" ht="15" x14ac:dyDescent="0.25">
      <c r="B43" s="52" t="s">
        <v>44</v>
      </c>
      <c r="C43" s="48" t="s">
        <v>96</v>
      </c>
      <c r="D43" s="48" t="s">
        <v>131</v>
      </c>
      <c r="E43" s="50">
        <v>1</v>
      </c>
      <c r="F43" s="38"/>
      <c r="G43" s="39"/>
      <c r="H43" s="29">
        <f t="shared" si="0"/>
        <v>0</v>
      </c>
      <c r="I43" s="33"/>
      <c r="J43" s="29">
        <f t="shared" si="1"/>
        <v>0</v>
      </c>
      <c r="K43" s="32"/>
      <c r="L43" s="29">
        <f t="shared" si="2"/>
        <v>0</v>
      </c>
      <c r="M43" s="33"/>
      <c r="N43" s="29">
        <f t="shared" si="3"/>
        <v>0</v>
      </c>
    </row>
    <row r="44" spans="1:15" s="2" customFormat="1" ht="15" x14ac:dyDescent="0.25">
      <c r="A44" s="1"/>
      <c r="B44" s="52" t="s">
        <v>45</v>
      </c>
      <c r="C44" s="48" t="s">
        <v>97</v>
      </c>
      <c r="D44" s="48" t="s">
        <v>132</v>
      </c>
      <c r="E44" s="50">
        <v>288</v>
      </c>
      <c r="F44" s="38"/>
      <c r="G44" s="39"/>
      <c r="H44" s="29">
        <f t="shared" si="0"/>
        <v>0</v>
      </c>
      <c r="I44" s="33"/>
      <c r="J44" s="29">
        <f t="shared" si="1"/>
        <v>0</v>
      </c>
      <c r="K44" s="32"/>
      <c r="L44" s="29">
        <f t="shared" si="2"/>
        <v>0</v>
      </c>
      <c r="M44" s="33"/>
      <c r="N44" s="29">
        <f t="shared" si="3"/>
        <v>0</v>
      </c>
      <c r="O44" s="1"/>
    </row>
    <row r="45" spans="1:15" s="2" customFormat="1" ht="15" x14ac:dyDescent="0.25">
      <c r="A45" s="1"/>
      <c r="B45" s="44" t="s">
        <v>162</v>
      </c>
      <c r="C45" s="44"/>
      <c r="D45" s="44"/>
      <c r="E45" s="30"/>
      <c r="F45" s="38"/>
      <c r="G45" s="32"/>
      <c r="H45" s="29">
        <f t="shared" si="0"/>
        <v>0</v>
      </c>
      <c r="I45" s="33"/>
      <c r="J45" s="29">
        <f t="shared" si="1"/>
        <v>0</v>
      </c>
      <c r="K45" s="32"/>
      <c r="L45" s="29">
        <f t="shared" si="2"/>
        <v>0</v>
      </c>
      <c r="M45" s="33"/>
      <c r="N45" s="29">
        <f t="shared" si="3"/>
        <v>0</v>
      </c>
      <c r="O45" s="1"/>
    </row>
    <row r="46" spans="1:15" ht="15" x14ac:dyDescent="0.25">
      <c r="B46" s="52" t="s">
        <v>77</v>
      </c>
      <c r="C46" s="48" t="s">
        <v>93</v>
      </c>
      <c r="D46" s="48" t="s">
        <v>128</v>
      </c>
      <c r="E46" s="50">
        <v>1</v>
      </c>
      <c r="F46" s="38"/>
      <c r="G46" s="32"/>
      <c r="H46" s="29">
        <f t="shared" si="0"/>
        <v>0</v>
      </c>
      <c r="I46" s="33"/>
      <c r="J46" s="29">
        <f t="shared" si="1"/>
        <v>0</v>
      </c>
      <c r="K46" s="32"/>
      <c r="L46" s="29">
        <f t="shared" si="2"/>
        <v>0</v>
      </c>
      <c r="M46" s="33"/>
      <c r="N46" s="29">
        <f t="shared" si="3"/>
        <v>0</v>
      </c>
    </row>
    <row r="47" spans="1:15" ht="15" x14ac:dyDescent="0.25">
      <c r="B47" s="52" t="s">
        <v>80</v>
      </c>
      <c r="C47" s="48" t="s">
        <v>94</v>
      </c>
      <c r="D47" s="48" t="s">
        <v>129</v>
      </c>
      <c r="E47" s="50">
        <v>1</v>
      </c>
      <c r="F47" s="38"/>
      <c r="G47" s="32"/>
      <c r="H47" s="29">
        <f t="shared" si="0"/>
        <v>0</v>
      </c>
      <c r="I47" s="33"/>
      <c r="J47" s="29">
        <f t="shared" si="1"/>
        <v>0</v>
      </c>
      <c r="K47" s="32"/>
      <c r="L47" s="29">
        <f t="shared" si="2"/>
        <v>0</v>
      </c>
      <c r="M47" s="33"/>
      <c r="N47" s="29">
        <f t="shared" si="3"/>
        <v>0</v>
      </c>
    </row>
    <row r="48" spans="1:15" ht="15" x14ac:dyDescent="0.25">
      <c r="B48" s="52" t="s">
        <v>81</v>
      </c>
      <c r="C48" s="48" t="s">
        <v>98</v>
      </c>
      <c r="D48" s="48" t="s">
        <v>133</v>
      </c>
      <c r="E48" s="50">
        <v>1</v>
      </c>
      <c r="F48" s="38"/>
      <c r="G48" s="32"/>
      <c r="H48" s="29">
        <f t="shared" si="0"/>
        <v>0</v>
      </c>
      <c r="I48" s="33"/>
      <c r="J48" s="29">
        <f t="shared" si="1"/>
        <v>0</v>
      </c>
      <c r="K48" s="32"/>
      <c r="L48" s="29">
        <f t="shared" si="2"/>
        <v>0</v>
      </c>
      <c r="M48" s="33"/>
      <c r="N48" s="29">
        <f t="shared" si="3"/>
        <v>0</v>
      </c>
    </row>
    <row r="49" spans="2:14" ht="15" x14ac:dyDescent="0.25">
      <c r="B49" s="52" t="s">
        <v>170</v>
      </c>
      <c r="C49" s="48" t="s">
        <v>99</v>
      </c>
      <c r="D49" s="48" t="s">
        <v>134</v>
      </c>
      <c r="E49" s="50">
        <v>2</v>
      </c>
      <c r="F49" s="38"/>
      <c r="G49" s="32"/>
      <c r="H49" s="29">
        <f t="shared" si="0"/>
        <v>0</v>
      </c>
      <c r="I49" s="33"/>
      <c r="J49" s="29">
        <f t="shared" si="1"/>
        <v>0</v>
      </c>
      <c r="K49" s="32"/>
      <c r="L49" s="29">
        <f t="shared" si="2"/>
        <v>0</v>
      </c>
      <c r="M49" s="33"/>
      <c r="N49" s="29">
        <f t="shared" si="3"/>
        <v>0</v>
      </c>
    </row>
    <row r="50" spans="2:14" ht="15" x14ac:dyDescent="0.25">
      <c r="B50" s="52" t="s">
        <v>171</v>
      </c>
      <c r="C50" s="48" t="s">
        <v>100</v>
      </c>
      <c r="D50" s="48" t="s">
        <v>135</v>
      </c>
      <c r="E50" s="50">
        <v>1</v>
      </c>
      <c r="F50" s="38"/>
      <c r="G50" s="32"/>
      <c r="H50" s="29">
        <f t="shared" si="0"/>
        <v>0</v>
      </c>
      <c r="I50" s="33"/>
      <c r="J50" s="29">
        <f t="shared" si="1"/>
        <v>0</v>
      </c>
      <c r="K50" s="32"/>
      <c r="L50" s="29">
        <f t="shared" si="2"/>
        <v>0</v>
      </c>
      <c r="M50" s="33"/>
      <c r="N50" s="29">
        <f t="shared" si="3"/>
        <v>0</v>
      </c>
    </row>
    <row r="51" spans="2:14" ht="15" x14ac:dyDescent="0.25">
      <c r="B51" s="52" t="s">
        <v>172</v>
      </c>
      <c r="C51" s="48" t="s">
        <v>101</v>
      </c>
      <c r="D51" s="48" t="s">
        <v>136</v>
      </c>
      <c r="E51" s="50">
        <v>2</v>
      </c>
      <c r="F51" s="38"/>
      <c r="G51" s="32"/>
      <c r="H51" s="29">
        <f t="shared" si="0"/>
        <v>0</v>
      </c>
      <c r="I51" s="33"/>
      <c r="J51" s="29">
        <f t="shared" si="1"/>
        <v>0</v>
      </c>
      <c r="K51" s="32"/>
      <c r="L51" s="29">
        <f t="shared" si="2"/>
        <v>0</v>
      </c>
      <c r="M51" s="33"/>
      <c r="N51" s="29">
        <f t="shared" si="3"/>
        <v>0</v>
      </c>
    </row>
    <row r="52" spans="2:14" ht="15" x14ac:dyDescent="0.25">
      <c r="B52" s="52" t="s">
        <v>173</v>
      </c>
      <c r="C52" s="48" t="s">
        <v>95</v>
      </c>
      <c r="D52" s="48" t="s">
        <v>130</v>
      </c>
      <c r="E52" s="50">
        <v>8</v>
      </c>
      <c r="F52" s="38"/>
      <c r="G52" s="32"/>
      <c r="H52" s="29">
        <f t="shared" si="0"/>
        <v>0</v>
      </c>
      <c r="I52" s="33"/>
      <c r="J52" s="29">
        <f t="shared" si="1"/>
        <v>0</v>
      </c>
      <c r="K52" s="32"/>
      <c r="L52" s="29">
        <f t="shared" si="2"/>
        <v>0</v>
      </c>
      <c r="M52" s="33"/>
      <c r="N52" s="29">
        <f t="shared" si="3"/>
        <v>0</v>
      </c>
    </row>
    <row r="53" spans="2:14" ht="15" x14ac:dyDescent="0.25">
      <c r="B53" s="52" t="s">
        <v>78</v>
      </c>
      <c r="C53" s="48" t="s">
        <v>174</v>
      </c>
      <c r="D53" s="48" t="s">
        <v>175</v>
      </c>
      <c r="E53" s="50">
        <v>1</v>
      </c>
      <c r="F53" s="38"/>
      <c r="G53" s="32"/>
      <c r="H53" s="29">
        <f t="shared" si="0"/>
        <v>0</v>
      </c>
      <c r="I53" s="33"/>
      <c r="J53" s="29">
        <f t="shared" si="1"/>
        <v>0</v>
      </c>
      <c r="K53" s="32"/>
      <c r="L53" s="29">
        <f t="shared" si="2"/>
        <v>0</v>
      </c>
      <c r="M53" s="33"/>
      <c r="N53" s="29">
        <f t="shared" si="3"/>
        <v>0</v>
      </c>
    </row>
    <row r="54" spans="2:14" ht="15" x14ac:dyDescent="0.25">
      <c r="B54" s="52" t="s">
        <v>79</v>
      </c>
      <c r="C54" s="48" t="s">
        <v>176</v>
      </c>
      <c r="D54" s="48" t="s">
        <v>177</v>
      </c>
      <c r="E54" s="50">
        <v>2</v>
      </c>
      <c r="F54" s="38"/>
      <c r="G54" s="32"/>
      <c r="H54" s="29"/>
      <c r="I54" s="33"/>
      <c r="J54" s="29"/>
      <c r="K54" s="32"/>
      <c r="L54" s="29"/>
      <c r="M54" s="33"/>
      <c r="N54" s="29"/>
    </row>
    <row r="55" spans="2:14" ht="15" x14ac:dyDescent="0.25">
      <c r="B55" s="52" t="s">
        <v>178</v>
      </c>
      <c r="C55" s="48" t="s">
        <v>96</v>
      </c>
      <c r="D55" s="48" t="s">
        <v>131</v>
      </c>
      <c r="E55" s="50">
        <v>1</v>
      </c>
      <c r="F55" s="38"/>
      <c r="G55" s="32"/>
      <c r="H55" s="29"/>
      <c r="I55" s="33"/>
      <c r="J55" s="29"/>
      <c r="K55" s="32"/>
      <c r="L55" s="29"/>
      <c r="M55" s="33"/>
      <c r="N55" s="29"/>
    </row>
    <row r="56" spans="2:14" ht="15.75" thickBot="1" x14ac:dyDescent="0.3">
      <c r="B56" s="53" t="s">
        <v>179</v>
      </c>
      <c r="C56" s="49" t="s">
        <v>97</v>
      </c>
      <c r="D56" s="49" t="s">
        <v>132</v>
      </c>
      <c r="E56" s="51">
        <v>288</v>
      </c>
      <c r="F56" s="38"/>
      <c r="G56" s="32"/>
      <c r="H56" s="29">
        <f t="shared" si="0"/>
        <v>0</v>
      </c>
      <c r="I56" s="33"/>
      <c r="J56" s="29">
        <f t="shared" si="1"/>
        <v>0</v>
      </c>
      <c r="K56" s="32"/>
      <c r="L56" s="29">
        <f t="shared" si="2"/>
        <v>0</v>
      </c>
      <c r="M56" s="33"/>
      <c r="N56" s="29">
        <f t="shared" si="3"/>
        <v>0</v>
      </c>
    </row>
    <row r="57" spans="2:14" ht="15" x14ac:dyDescent="0.25">
      <c r="B57" s="44" t="s">
        <v>180</v>
      </c>
      <c r="C57" s="44"/>
      <c r="D57" s="44"/>
      <c r="E57" s="30"/>
      <c r="F57" s="38"/>
      <c r="G57" s="32"/>
      <c r="H57" s="29">
        <f t="shared" si="0"/>
        <v>0</v>
      </c>
      <c r="I57" s="33"/>
      <c r="J57" s="29">
        <f t="shared" si="1"/>
        <v>0</v>
      </c>
      <c r="K57" s="32"/>
      <c r="L57" s="29">
        <f t="shared" si="2"/>
        <v>0</v>
      </c>
      <c r="M57" s="33"/>
      <c r="N57" s="29">
        <f t="shared" si="3"/>
        <v>0</v>
      </c>
    </row>
    <row r="58" spans="2:14" ht="15" x14ac:dyDescent="0.25">
      <c r="B58" s="34" t="s">
        <v>82</v>
      </c>
      <c r="C58" s="48" t="s">
        <v>93</v>
      </c>
      <c r="D58" s="48" t="s">
        <v>128</v>
      </c>
      <c r="E58" s="50">
        <v>1</v>
      </c>
      <c r="F58" s="38"/>
      <c r="G58" s="32"/>
      <c r="H58" s="29">
        <f t="shared" si="0"/>
        <v>0</v>
      </c>
      <c r="I58" s="33"/>
      <c r="J58" s="29">
        <f t="shared" si="1"/>
        <v>0</v>
      </c>
      <c r="K58" s="32"/>
      <c r="L58" s="29">
        <f t="shared" si="2"/>
        <v>0</v>
      </c>
      <c r="M58" s="33"/>
      <c r="N58" s="29">
        <f t="shared" si="3"/>
        <v>0</v>
      </c>
    </row>
    <row r="59" spans="2:14" ht="15" x14ac:dyDescent="0.25">
      <c r="B59" s="34" t="s">
        <v>83</v>
      </c>
      <c r="C59" s="48" t="s">
        <v>102</v>
      </c>
      <c r="D59" s="48" t="s">
        <v>137</v>
      </c>
      <c r="E59" s="50">
        <v>1</v>
      </c>
      <c r="F59" s="38"/>
      <c r="G59" s="32"/>
      <c r="H59" s="29">
        <f t="shared" ref="H59:H89" si="4">F59*(1-G59)</f>
        <v>0</v>
      </c>
      <c r="I59" s="33"/>
      <c r="J59" s="29">
        <f t="shared" ref="J59:J89" si="5">H59*(1+I59)</f>
        <v>0</v>
      </c>
      <c r="K59" s="32"/>
      <c r="L59" s="29">
        <f t="shared" ref="L59:L89" si="6">J59*(1-K59)</f>
        <v>0</v>
      </c>
      <c r="M59" s="33"/>
      <c r="N59" s="29">
        <f t="shared" ref="N59:N89" si="7">L59*(1+M59)</f>
        <v>0</v>
      </c>
    </row>
    <row r="60" spans="2:14" ht="15" x14ac:dyDescent="0.25">
      <c r="B60" s="34" t="s">
        <v>84</v>
      </c>
      <c r="C60" s="48" t="s">
        <v>98</v>
      </c>
      <c r="D60" s="48" t="s">
        <v>133</v>
      </c>
      <c r="E60" s="50">
        <v>2</v>
      </c>
      <c r="F60" s="38"/>
      <c r="G60" s="32"/>
      <c r="H60" s="29">
        <f t="shared" si="4"/>
        <v>0</v>
      </c>
      <c r="I60" s="33"/>
      <c r="J60" s="29">
        <f t="shared" si="5"/>
        <v>0</v>
      </c>
      <c r="K60" s="32"/>
      <c r="L60" s="29">
        <f t="shared" si="6"/>
        <v>0</v>
      </c>
      <c r="M60" s="33"/>
      <c r="N60" s="29">
        <f t="shared" si="7"/>
        <v>0</v>
      </c>
    </row>
    <row r="61" spans="2:14" ht="15" x14ac:dyDescent="0.25">
      <c r="B61" s="34" t="s">
        <v>85</v>
      </c>
      <c r="C61" s="48" t="s">
        <v>103</v>
      </c>
      <c r="D61" s="48" t="s">
        <v>138</v>
      </c>
      <c r="E61" s="50">
        <v>2</v>
      </c>
      <c r="F61" s="38"/>
      <c r="G61" s="32"/>
      <c r="H61" s="29">
        <f t="shared" si="4"/>
        <v>0</v>
      </c>
      <c r="I61" s="33"/>
      <c r="J61" s="29">
        <f t="shared" si="5"/>
        <v>0</v>
      </c>
      <c r="K61" s="32"/>
      <c r="L61" s="29">
        <f t="shared" si="6"/>
        <v>0</v>
      </c>
      <c r="M61" s="33"/>
      <c r="N61" s="29">
        <f t="shared" si="7"/>
        <v>0</v>
      </c>
    </row>
    <row r="62" spans="2:14" ht="15" x14ac:dyDescent="0.25">
      <c r="B62" s="34" t="s">
        <v>86</v>
      </c>
      <c r="C62" s="48" t="s">
        <v>99</v>
      </c>
      <c r="D62" s="48" t="s">
        <v>134</v>
      </c>
      <c r="E62" s="50">
        <v>4</v>
      </c>
      <c r="F62" s="38"/>
      <c r="G62" s="32"/>
      <c r="H62" s="29">
        <f t="shared" si="4"/>
        <v>0</v>
      </c>
      <c r="I62" s="33"/>
      <c r="J62" s="29">
        <f t="shared" si="5"/>
        <v>0</v>
      </c>
      <c r="K62" s="32"/>
      <c r="L62" s="29">
        <f t="shared" si="6"/>
        <v>0</v>
      </c>
      <c r="M62" s="33"/>
      <c r="N62" s="29">
        <f t="shared" si="7"/>
        <v>0</v>
      </c>
    </row>
    <row r="63" spans="2:14" ht="15" x14ac:dyDescent="0.25">
      <c r="B63" s="34" t="s">
        <v>87</v>
      </c>
      <c r="C63" s="48" t="s">
        <v>101</v>
      </c>
      <c r="D63" s="48" t="s">
        <v>136</v>
      </c>
      <c r="E63" s="50">
        <v>4</v>
      </c>
      <c r="F63" s="38"/>
      <c r="G63" s="32"/>
      <c r="H63" s="29">
        <f t="shared" si="4"/>
        <v>0</v>
      </c>
      <c r="I63" s="33"/>
      <c r="J63" s="29">
        <f t="shared" si="5"/>
        <v>0</v>
      </c>
      <c r="K63" s="32"/>
      <c r="L63" s="29">
        <f t="shared" si="6"/>
        <v>0</v>
      </c>
      <c r="M63" s="33"/>
      <c r="N63" s="29">
        <f t="shared" si="7"/>
        <v>0</v>
      </c>
    </row>
    <row r="64" spans="2:14" ht="15" x14ac:dyDescent="0.25">
      <c r="B64" s="34" t="s">
        <v>88</v>
      </c>
      <c r="C64" s="48" t="s">
        <v>181</v>
      </c>
      <c r="D64" s="48" t="s">
        <v>182</v>
      </c>
      <c r="E64" s="50">
        <v>49</v>
      </c>
      <c r="F64" s="38"/>
      <c r="G64" s="32"/>
      <c r="H64" s="29">
        <f t="shared" si="4"/>
        <v>0</v>
      </c>
      <c r="I64" s="33"/>
      <c r="J64" s="29">
        <f t="shared" si="5"/>
        <v>0</v>
      </c>
      <c r="K64" s="32"/>
      <c r="L64" s="29">
        <f t="shared" si="6"/>
        <v>0</v>
      </c>
      <c r="M64" s="33"/>
      <c r="N64" s="29">
        <f t="shared" si="7"/>
        <v>0</v>
      </c>
    </row>
    <row r="65" spans="2:14" ht="15" x14ac:dyDescent="0.25">
      <c r="B65" s="34" t="s">
        <v>89</v>
      </c>
      <c r="C65" s="48" t="s">
        <v>104</v>
      </c>
      <c r="D65" s="48" t="s">
        <v>139</v>
      </c>
      <c r="E65" s="50">
        <v>1</v>
      </c>
      <c r="F65" s="38"/>
      <c r="G65" s="32"/>
      <c r="H65" s="29">
        <f t="shared" si="4"/>
        <v>0</v>
      </c>
      <c r="I65" s="33"/>
      <c r="J65" s="29">
        <f t="shared" si="5"/>
        <v>0</v>
      </c>
      <c r="K65" s="32"/>
      <c r="L65" s="29">
        <f t="shared" si="6"/>
        <v>0</v>
      </c>
      <c r="M65" s="33"/>
      <c r="N65" s="29">
        <f t="shared" si="7"/>
        <v>0</v>
      </c>
    </row>
    <row r="66" spans="2:14" ht="15.75" thickBot="1" x14ac:dyDescent="0.3">
      <c r="B66" s="34" t="s">
        <v>90</v>
      </c>
      <c r="C66" s="49" t="s">
        <v>183</v>
      </c>
      <c r="D66" s="49" t="s">
        <v>184</v>
      </c>
      <c r="E66" s="51">
        <v>1764</v>
      </c>
      <c r="F66" s="38"/>
      <c r="G66" s="32"/>
      <c r="H66" s="29">
        <f t="shared" si="4"/>
        <v>0</v>
      </c>
      <c r="I66" s="33"/>
      <c r="J66" s="29">
        <f t="shared" si="5"/>
        <v>0</v>
      </c>
      <c r="K66" s="32"/>
      <c r="L66" s="29">
        <f t="shared" si="6"/>
        <v>0</v>
      </c>
      <c r="M66" s="33"/>
      <c r="N66" s="29">
        <f t="shared" si="7"/>
        <v>0</v>
      </c>
    </row>
    <row r="67" spans="2:14" ht="15" x14ac:dyDescent="0.25">
      <c r="B67" s="44" t="s">
        <v>163</v>
      </c>
      <c r="C67" s="44"/>
      <c r="D67" s="44"/>
      <c r="E67" s="30"/>
      <c r="F67" s="38"/>
      <c r="G67" s="32"/>
      <c r="H67" s="29">
        <f t="shared" si="4"/>
        <v>0</v>
      </c>
      <c r="I67" s="33"/>
      <c r="J67" s="29">
        <f t="shared" si="5"/>
        <v>0</v>
      </c>
      <c r="K67" s="32"/>
      <c r="L67" s="29">
        <f t="shared" si="6"/>
        <v>0</v>
      </c>
      <c r="M67" s="33"/>
      <c r="N67" s="29">
        <f t="shared" si="7"/>
        <v>0</v>
      </c>
    </row>
    <row r="68" spans="2:14" ht="15" x14ac:dyDescent="0.25">
      <c r="B68" s="52" t="s">
        <v>185</v>
      </c>
      <c r="C68" s="48" t="s">
        <v>105</v>
      </c>
      <c r="D68" s="48" t="s">
        <v>140</v>
      </c>
      <c r="E68" s="50">
        <v>1</v>
      </c>
      <c r="F68" s="38"/>
      <c r="G68" s="32"/>
      <c r="H68" s="29">
        <f t="shared" si="4"/>
        <v>0</v>
      </c>
      <c r="I68" s="33"/>
      <c r="J68" s="29">
        <f t="shared" si="5"/>
        <v>0</v>
      </c>
      <c r="K68" s="32"/>
      <c r="L68" s="29">
        <f t="shared" si="6"/>
        <v>0</v>
      </c>
      <c r="M68" s="33"/>
      <c r="N68" s="29">
        <f t="shared" si="7"/>
        <v>0</v>
      </c>
    </row>
    <row r="69" spans="2:14" ht="15" x14ac:dyDescent="0.25">
      <c r="B69" s="52" t="s">
        <v>55</v>
      </c>
      <c r="C69" s="48" t="s">
        <v>106</v>
      </c>
      <c r="D69" s="48" t="s">
        <v>141</v>
      </c>
      <c r="E69" s="50">
        <v>1</v>
      </c>
      <c r="F69" s="38"/>
      <c r="G69" s="32"/>
      <c r="H69" s="29">
        <f t="shared" si="4"/>
        <v>0</v>
      </c>
      <c r="I69" s="33"/>
      <c r="J69" s="29">
        <f t="shared" si="5"/>
        <v>0</v>
      </c>
      <c r="K69" s="32"/>
      <c r="L69" s="29">
        <f t="shared" si="6"/>
        <v>0</v>
      </c>
      <c r="M69" s="33"/>
      <c r="N69" s="29">
        <f t="shared" si="7"/>
        <v>0</v>
      </c>
    </row>
    <row r="70" spans="2:14" ht="15" x14ac:dyDescent="0.25">
      <c r="B70" s="52" t="s">
        <v>56</v>
      </c>
      <c r="C70" s="48" t="s">
        <v>101</v>
      </c>
      <c r="D70" s="48" t="s">
        <v>136</v>
      </c>
      <c r="E70" s="50">
        <v>4</v>
      </c>
      <c r="F70" s="38"/>
      <c r="G70" s="32"/>
      <c r="H70" s="29">
        <f t="shared" si="4"/>
        <v>0</v>
      </c>
      <c r="I70" s="33"/>
      <c r="J70" s="29">
        <f t="shared" si="5"/>
        <v>0</v>
      </c>
      <c r="K70" s="32"/>
      <c r="L70" s="29">
        <f t="shared" si="6"/>
        <v>0</v>
      </c>
      <c r="M70" s="33"/>
      <c r="N70" s="29">
        <f t="shared" si="7"/>
        <v>0</v>
      </c>
    </row>
    <row r="71" spans="2:14" ht="15" x14ac:dyDescent="0.25">
      <c r="B71" s="52" t="s">
        <v>186</v>
      </c>
      <c r="C71" s="48" t="s">
        <v>107</v>
      </c>
      <c r="D71" s="48" t="s">
        <v>142</v>
      </c>
      <c r="E71" s="50">
        <v>3</v>
      </c>
      <c r="F71" s="38"/>
      <c r="G71" s="32"/>
      <c r="H71" s="29">
        <f t="shared" si="4"/>
        <v>0</v>
      </c>
      <c r="I71" s="33"/>
      <c r="J71" s="29">
        <f t="shared" si="5"/>
        <v>0</v>
      </c>
      <c r="K71" s="32"/>
      <c r="L71" s="29">
        <f t="shared" si="6"/>
        <v>0</v>
      </c>
      <c r="M71" s="33"/>
      <c r="N71" s="29">
        <f t="shared" si="7"/>
        <v>0</v>
      </c>
    </row>
    <row r="72" spans="2:14" ht="15" x14ac:dyDescent="0.25">
      <c r="B72" s="52" t="s">
        <v>187</v>
      </c>
      <c r="C72" s="48" t="s">
        <v>108</v>
      </c>
      <c r="D72" s="48" t="s">
        <v>143</v>
      </c>
      <c r="E72" s="50">
        <v>8</v>
      </c>
      <c r="F72" s="38"/>
      <c r="G72" s="32"/>
      <c r="H72" s="29">
        <f t="shared" si="4"/>
        <v>0</v>
      </c>
      <c r="I72" s="33"/>
      <c r="J72" s="29">
        <f t="shared" si="5"/>
        <v>0</v>
      </c>
      <c r="K72" s="32"/>
      <c r="L72" s="29">
        <f t="shared" si="6"/>
        <v>0</v>
      </c>
      <c r="M72" s="33"/>
      <c r="N72" s="29">
        <f t="shared" si="7"/>
        <v>0</v>
      </c>
    </row>
    <row r="73" spans="2:14" ht="15" x14ac:dyDescent="0.25">
      <c r="B73" s="52" t="s">
        <v>188</v>
      </c>
      <c r="C73" s="48" t="s">
        <v>109</v>
      </c>
      <c r="D73" s="48" t="s">
        <v>144</v>
      </c>
      <c r="E73" s="50">
        <v>2</v>
      </c>
      <c r="F73" s="38"/>
      <c r="G73" s="32"/>
      <c r="H73" s="29">
        <f t="shared" si="4"/>
        <v>0</v>
      </c>
      <c r="I73" s="33"/>
      <c r="J73" s="29">
        <f t="shared" si="5"/>
        <v>0</v>
      </c>
      <c r="K73" s="32"/>
      <c r="L73" s="29">
        <f t="shared" si="6"/>
        <v>0</v>
      </c>
      <c r="M73" s="33"/>
      <c r="N73" s="29">
        <f t="shared" si="7"/>
        <v>0</v>
      </c>
    </row>
    <row r="74" spans="2:14" ht="15" x14ac:dyDescent="0.25">
      <c r="B74" s="52" t="s">
        <v>189</v>
      </c>
      <c r="C74" s="48" t="s">
        <v>110</v>
      </c>
      <c r="D74" s="48" t="s">
        <v>145</v>
      </c>
      <c r="E74" s="50">
        <v>12</v>
      </c>
      <c r="F74" s="38"/>
      <c r="G74" s="32"/>
      <c r="H74" s="29">
        <f t="shared" si="4"/>
        <v>0</v>
      </c>
      <c r="I74" s="33"/>
      <c r="J74" s="29">
        <f t="shared" si="5"/>
        <v>0</v>
      </c>
      <c r="K74" s="32"/>
      <c r="L74" s="29">
        <f t="shared" si="6"/>
        <v>0</v>
      </c>
      <c r="M74" s="33"/>
      <c r="N74" s="29">
        <f t="shared" si="7"/>
        <v>0</v>
      </c>
    </row>
    <row r="75" spans="2:14" ht="15" x14ac:dyDescent="0.25">
      <c r="B75" s="52" t="s">
        <v>190</v>
      </c>
      <c r="C75" s="48" t="s">
        <v>111</v>
      </c>
      <c r="D75" s="48" t="s">
        <v>146</v>
      </c>
      <c r="E75" s="50">
        <v>2</v>
      </c>
      <c r="F75" s="38"/>
      <c r="G75" s="32"/>
      <c r="H75" s="29">
        <f t="shared" si="4"/>
        <v>0</v>
      </c>
      <c r="I75" s="33"/>
      <c r="J75" s="29">
        <f t="shared" si="5"/>
        <v>0</v>
      </c>
      <c r="K75" s="32"/>
      <c r="L75" s="29">
        <f t="shared" si="6"/>
        <v>0</v>
      </c>
      <c r="M75" s="33"/>
      <c r="N75" s="29">
        <f t="shared" si="7"/>
        <v>0</v>
      </c>
    </row>
    <row r="76" spans="2:14" ht="15" x14ac:dyDescent="0.25">
      <c r="B76" s="52" t="s">
        <v>191</v>
      </c>
      <c r="C76" s="48" t="s">
        <v>112</v>
      </c>
      <c r="D76" s="48" t="s">
        <v>147</v>
      </c>
      <c r="E76" s="50">
        <v>8</v>
      </c>
      <c r="F76" s="38"/>
      <c r="G76" s="32"/>
      <c r="H76" s="29">
        <f t="shared" si="4"/>
        <v>0</v>
      </c>
      <c r="I76" s="33"/>
      <c r="J76" s="29">
        <f t="shared" si="5"/>
        <v>0</v>
      </c>
      <c r="K76" s="32"/>
      <c r="L76" s="29">
        <f t="shared" si="6"/>
        <v>0</v>
      </c>
      <c r="M76" s="33"/>
      <c r="N76" s="29">
        <f t="shared" si="7"/>
        <v>0</v>
      </c>
    </row>
    <row r="77" spans="2:14" ht="15" x14ac:dyDescent="0.25">
      <c r="B77" s="52" t="s">
        <v>57</v>
      </c>
      <c r="C77" s="48" t="s">
        <v>113</v>
      </c>
      <c r="D77" s="48" t="s">
        <v>148</v>
      </c>
      <c r="E77" s="50">
        <v>1</v>
      </c>
      <c r="F77" s="38"/>
      <c r="G77" s="32"/>
      <c r="H77" s="29">
        <f t="shared" si="4"/>
        <v>0</v>
      </c>
      <c r="I77" s="33"/>
      <c r="J77" s="29">
        <f t="shared" si="5"/>
        <v>0</v>
      </c>
      <c r="K77" s="32"/>
      <c r="L77" s="29">
        <f t="shared" si="6"/>
        <v>0</v>
      </c>
      <c r="M77" s="33"/>
      <c r="N77" s="29">
        <f t="shared" si="7"/>
        <v>0</v>
      </c>
    </row>
    <row r="78" spans="2:14" ht="15" x14ac:dyDescent="0.25">
      <c r="B78" s="52" t="s">
        <v>58</v>
      </c>
      <c r="C78" s="48" t="s">
        <v>114</v>
      </c>
      <c r="D78" s="48" t="s">
        <v>149</v>
      </c>
      <c r="E78" s="50">
        <v>72</v>
      </c>
      <c r="F78" s="38"/>
      <c r="G78" s="32"/>
      <c r="H78" s="29">
        <f t="shared" si="4"/>
        <v>0</v>
      </c>
      <c r="I78" s="33"/>
      <c r="J78" s="29">
        <f t="shared" si="5"/>
        <v>0</v>
      </c>
      <c r="K78" s="32"/>
      <c r="L78" s="29">
        <f t="shared" si="6"/>
        <v>0</v>
      </c>
      <c r="M78" s="33"/>
      <c r="N78" s="29">
        <f t="shared" si="7"/>
        <v>0</v>
      </c>
    </row>
    <row r="79" spans="2:14" ht="15" x14ac:dyDescent="0.25">
      <c r="B79" s="52" t="s">
        <v>59</v>
      </c>
      <c r="C79" s="48" t="s">
        <v>115</v>
      </c>
      <c r="D79" s="48" t="s">
        <v>150</v>
      </c>
      <c r="E79" s="50">
        <v>1</v>
      </c>
      <c r="F79" s="38"/>
      <c r="G79" s="32"/>
      <c r="H79" s="29">
        <f t="shared" si="4"/>
        <v>0</v>
      </c>
      <c r="I79" s="33"/>
      <c r="J79" s="29">
        <f t="shared" si="5"/>
        <v>0</v>
      </c>
      <c r="K79" s="32"/>
      <c r="L79" s="29">
        <f t="shared" si="6"/>
        <v>0</v>
      </c>
      <c r="M79" s="33"/>
      <c r="N79" s="29">
        <f t="shared" si="7"/>
        <v>0</v>
      </c>
    </row>
    <row r="80" spans="2:14" ht="15" x14ac:dyDescent="0.25">
      <c r="B80" s="52" t="s">
        <v>60</v>
      </c>
      <c r="C80" s="48" t="s">
        <v>116</v>
      </c>
      <c r="D80" s="48" t="s">
        <v>151</v>
      </c>
      <c r="E80" s="50">
        <v>1</v>
      </c>
      <c r="F80" s="38"/>
      <c r="G80" s="32"/>
      <c r="H80" s="29">
        <f t="shared" si="4"/>
        <v>0</v>
      </c>
      <c r="I80" s="33"/>
      <c r="J80" s="29">
        <f t="shared" si="5"/>
        <v>0</v>
      </c>
      <c r="K80" s="32"/>
      <c r="L80" s="29">
        <f t="shared" si="6"/>
        <v>0</v>
      </c>
      <c r="M80" s="33"/>
      <c r="N80" s="29">
        <f t="shared" si="7"/>
        <v>0</v>
      </c>
    </row>
    <row r="81" spans="2:14" ht="15" x14ac:dyDescent="0.25">
      <c r="B81" s="52" t="s">
        <v>192</v>
      </c>
      <c r="C81" s="48" t="s">
        <v>117</v>
      </c>
      <c r="D81" s="48" t="s">
        <v>152</v>
      </c>
      <c r="E81" s="50">
        <v>2</v>
      </c>
      <c r="F81" s="38"/>
      <c r="G81" s="32"/>
      <c r="H81" s="29">
        <f t="shared" si="4"/>
        <v>0</v>
      </c>
      <c r="I81" s="33"/>
      <c r="J81" s="29">
        <f t="shared" si="5"/>
        <v>0</v>
      </c>
      <c r="K81" s="32"/>
      <c r="L81" s="29">
        <f t="shared" si="6"/>
        <v>0</v>
      </c>
      <c r="M81" s="33"/>
      <c r="N81" s="29">
        <f t="shared" si="7"/>
        <v>0</v>
      </c>
    </row>
    <row r="82" spans="2:14" ht="15" x14ac:dyDescent="0.25">
      <c r="B82" s="52" t="s">
        <v>193</v>
      </c>
      <c r="C82" s="48" t="s">
        <v>118</v>
      </c>
      <c r="D82" s="48" t="s">
        <v>153</v>
      </c>
      <c r="E82" s="50">
        <v>1000</v>
      </c>
      <c r="F82" s="38"/>
      <c r="G82" s="32"/>
      <c r="H82" s="29">
        <f t="shared" si="4"/>
        <v>0</v>
      </c>
      <c r="I82" s="33"/>
      <c r="J82" s="29">
        <f t="shared" si="5"/>
        <v>0</v>
      </c>
      <c r="K82" s="32"/>
      <c r="L82" s="29">
        <f t="shared" si="6"/>
        <v>0</v>
      </c>
      <c r="M82" s="33"/>
      <c r="N82" s="29">
        <f t="shared" si="7"/>
        <v>0</v>
      </c>
    </row>
    <row r="83" spans="2:14" ht="15" x14ac:dyDescent="0.25">
      <c r="B83" s="52" t="s">
        <v>194</v>
      </c>
      <c r="C83" s="48" t="s">
        <v>119</v>
      </c>
      <c r="D83" s="48" t="s">
        <v>154</v>
      </c>
      <c r="E83" s="50">
        <v>2</v>
      </c>
      <c r="F83" s="38"/>
      <c r="G83" s="32"/>
      <c r="H83" s="29">
        <f t="shared" si="4"/>
        <v>0</v>
      </c>
      <c r="I83" s="33"/>
      <c r="J83" s="29">
        <f t="shared" si="5"/>
        <v>0</v>
      </c>
      <c r="K83" s="32"/>
      <c r="L83" s="29">
        <f t="shared" si="6"/>
        <v>0</v>
      </c>
      <c r="M83" s="33"/>
      <c r="N83" s="29">
        <f t="shared" si="7"/>
        <v>0</v>
      </c>
    </row>
    <row r="84" spans="2:14" ht="15" x14ac:dyDescent="0.25">
      <c r="B84" s="52" t="s">
        <v>195</v>
      </c>
      <c r="C84" s="48" t="s">
        <v>120</v>
      </c>
      <c r="D84" s="48" t="s">
        <v>155</v>
      </c>
      <c r="E84" s="50">
        <v>2</v>
      </c>
      <c r="F84" s="38"/>
      <c r="G84" s="32"/>
      <c r="H84" s="29">
        <f t="shared" si="4"/>
        <v>0</v>
      </c>
      <c r="I84" s="33"/>
      <c r="J84" s="29">
        <f t="shared" si="5"/>
        <v>0</v>
      </c>
      <c r="K84" s="32"/>
      <c r="L84" s="29">
        <f t="shared" si="6"/>
        <v>0</v>
      </c>
      <c r="M84" s="33"/>
      <c r="N84" s="29">
        <f t="shared" si="7"/>
        <v>0</v>
      </c>
    </row>
    <row r="85" spans="2:14" ht="15" x14ac:dyDescent="0.25">
      <c r="B85" s="52" t="s">
        <v>196</v>
      </c>
      <c r="C85" s="48" t="s">
        <v>121</v>
      </c>
      <c r="D85" s="48" t="s">
        <v>156</v>
      </c>
      <c r="E85" s="50">
        <v>1</v>
      </c>
      <c r="F85" s="38"/>
      <c r="G85" s="32"/>
      <c r="H85" s="29">
        <f t="shared" si="4"/>
        <v>0</v>
      </c>
      <c r="I85" s="33"/>
      <c r="J85" s="29">
        <f t="shared" si="5"/>
        <v>0</v>
      </c>
      <c r="K85" s="32"/>
      <c r="L85" s="29">
        <f t="shared" si="6"/>
        <v>0</v>
      </c>
      <c r="M85" s="33"/>
      <c r="N85" s="29">
        <f t="shared" si="7"/>
        <v>0</v>
      </c>
    </row>
    <row r="86" spans="2:14" ht="15" x14ac:dyDescent="0.25">
      <c r="B86" s="52" t="s">
        <v>61</v>
      </c>
      <c r="C86" s="48" t="s">
        <v>122</v>
      </c>
      <c r="D86" s="48" t="s">
        <v>157</v>
      </c>
      <c r="E86" s="50">
        <v>1</v>
      </c>
      <c r="F86" s="38"/>
      <c r="G86" s="32"/>
      <c r="H86" s="29">
        <f t="shared" si="4"/>
        <v>0</v>
      </c>
      <c r="I86" s="33"/>
      <c r="J86" s="29">
        <f t="shared" si="5"/>
        <v>0</v>
      </c>
      <c r="K86" s="32"/>
      <c r="L86" s="29">
        <f t="shared" si="6"/>
        <v>0</v>
      </c>
      <c r="M86" s="33"/>
      <c r="N86" s="29">
        <f t="shared" si="7"/>
        <v>0</v>
      </c>
    </row>
    <row r="87" spans="2:14" ht="15" x14ac:dyDescent="0.25">
      <c r="B87" s="52" t="s">
        <v>62</v>
      </c>
      <c r="C87" s="48" t="s">
        <v>123</v>
      </c>
      <c r="D87" s="48" t="s">
        <v>158</v>
      </c>
      <c r="E87" s="50">
        <v>72</v>
      </c>
      <c r="F87" s="38"/>
      <c r="G87" s="32"/>
      <c r="H87" s="29">
        <f t="shared" si="4"/>
        <v>0</v>
      </c>
      <c r="I87" s="33"/>
      <c r="J87" s="29">
        <f t="shared" si="5"/>
        <v>0</v>
      </c>
      <c r="K87" s="32"/>
      <c r="L87" s="29">
        <f t="shared" si="6"/>
        <v>0</v>
      </c>
      <c r="M87" s="33"/>
      <c r="N87" s="29">
        <f t="shared" si="7"/>
        <v>0</v>
      </c>
    </row>
    <row r="88" spans="2:14" ht="15" x14ac:dyDescent="0.25">
      <c r="B88" s="52" t="s">
        <v>197</v>
      </c>
      <c r="C88" s="48" t="s">
        <v>124</v>
      </c>
      <c r="D88" s="48" t="s">
        <v>159</v>
      </c>
      <c r="E88" s="50">
        <v>72</v>
      </c>
      <c r="F88" s="38"/>
      <c r="G88" s="32"/>
      <c r="H88" s="29">
        <f t="shared" si="4"/>
        <v>0</v>
      </c>
      <c r="I88" s="33"/>
      <c r="J88" s="29">
        <f t="shared" si="5"/>
        <v>0</v>
      </c>
      <c r="K88" s="32"/>
      <c r="L88" s="29">
        <f t="shared" si="6"/>
        <v>0</v>
      </c>
      <c r="M88" s="33"/>
      <c r="N88" s="29">
        <f t="shared" si="7"/>
        <v>0</v>
      </c>
    </row>
    <row r="89" spans="2:14" ht="15.75" thickBot="1" x14ac:dyDescent="0.3">
      <c r="B89" s="53" t="s">
        <v>198</v>
      </c>
      <c r="C89" s="49" t="s">
        <v>125</v>
      </c>
      <c r="D89" s="49" t="s">
        <v>160</v>
      </c>
      <c r="E89" s="51">
        <v>36</v>
      </c>
      <c r="F89" s="38"/>
      <c r="G89" s="32"/>
      <c r="H89" s="29">
        <f t="shared" si="4"/>
        <v>0</v>
      </c>
      <c r="I89" s="33"/>
      <c r="J89" s="29">
        <f t="shared" si="5"/>
        <v>0</v>
      </c>
      <c r="K89" s="32"/>
      <c r="L89" s="29">
        <f t="shared" si="6"/>
        <v>0</v>
      </c>
      <c r="M89" s="33"/>
      <c r="N89" s="29">
        <f t="shared" si="7"/>
        <v>0</v>
      </c>
    </row>
  </sheetData>
  <mergeCells count="13">
    <mergeCell ref="B57:D57"/>
    <mergeCell ref="B67:D67"/>
    <mergeCell ref="B35:D35"/>
    <mergeCell ref="B10:D10"/>
    <mergeCell ref="B20:D20"/>
    <mergeCell ref="B45:D45"/>
    <mergeCell ref="B3:D3"/>
    <mergeCell ref="B4:D4"/>
    <mergeCell ref="B5:D5"/>
    <mergeCell ref="E7:E8"/>
    <mergeCell ref="D7:D8"/>
    <mergeCell ref="C7:C8"/>
    <mergeCell ref="B7:B8"/>
  </mergeCells>
  <printOptions horizontalCentered="1" verticalCentered="1"/>
  <pageMargins left="0.25" right="0.25" top="0.75" bottom="0.75" header="0.3" footer="0.3"/>
  <pageSetup paperSize="9" scale="52" fitToHeight="0" orientation="landscape" r:id="rId1"/>
  <headerFooter alignWithMargins="0">
    <oddFooter>&amp;L&amp;F&amp;CСтр. &amp;P из &amp;N&amp;R&amp;D 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ЛОТ 1</vt:lpstr>
      <vt:lpstr>'ЛОТ 1'!Область_печати</vt:lpstr>
    </vt:vector>
  </TitlesOfParts>
  <Company>Alfa-Bank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Давыдова Юлия Сергеевна</dc:creator>
  <cp:lastModifiedBy>Харитонова Ирина Владимировна</cp:lastModifiedBy>
  <cp:lastPrinted>2019-02-21T08:06:21Z</cp:lastPrinted>
  <dcterms:created xsi:type="dcterms:W3CDTF">2018-03-22T16:39:38Z</dcterms:created>
  <dcterms:modified xsi:type="dcterms:W3CDTF">2019-08-22T08:43:03Z</dcterms:modified>
</cp:coreProperties>
</file>